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d.docs.live.net/97d62a7607d3ee9b/INTERNATIIONAL MEN'S RUGBY/2017/"/>
    </mc:Choice>
  </mc:AlternateContent>
  <xr:revisionPtr revIDLastSave="1" documentId="11_3A9E585DD9F0616301CAF48D801D06A6ABDA069E" xr6:coauthVersionLast="47" xr6:coauthVersionMax="47" xr10:uidLastSave="{4E1957C8-3CC7-4EE7-ACEC-06D281E22489}"/>
  <bookViews>
    <workbookView xWindow="-26192" yWindow="-109" windowWidth="26301" windowHeight="14169" tabRatio="911" activeTab="21" xr2:uid="{00000000-000D-0000-FFFF-FFFF00000000}"/>
  </bookViews>
  <sheets>
    <sheet name="Results" sheetId="34" r:id="rId1"/>
    <sheet name="6N Tab" sheetId="31" r:id="rId2"/>
    <sheet name="6N Res" sheetId="33" r:id="rId3"/>
    <sheet name="6N Cds" sheetId="32" r:id="rId4"/>
    <sheet name="ARG" sheetId="9" r:id="rId5"/>
    <sheet name="AUS" sheetId="10" r:id="rId6"/>
    <sheet name="BIL" sheetId="36" r:id="rId7"/>
    <sheet name="CAN" sheetId="14" r:id="rId8"/>
    <sheet name="ENG" sheetId="11" r:id="rId9"/>
    <sheet name="FJI" sheetId="12" r:id="rId10"/>
    <sheet name="FRA" sheetId="13" r:id="rId11"/>
    <sheet name="GEO" sheetId="20" r:id="rId12"/>
    <sheet name="IRE" sheetId="16" r:id="rId13"/>
    <sheet name="ITA" sheetId="17" r:id="rId14"/>
    <sheet name="JPN" sheetId="18" r:id="rId15"/>
    <sheet name="NAM" sheetId="35" r:id="rId16"/>
    <sheet name="NZL" sheetId="15" r:id="rId17"/>
    <sheet name="ROM" sheetId="23" r:id="rId18"/>
    <sheet name="SAM" sheetId="24" r:id="rId19"/>
    <sheet name="SCO" sheetId="25" r:id="rId20"/>
    <sheet name="RSA" sheetId="26" r:id="rId21"/>
    <sheet name="TGA" sheetId="27" r:id="rId22"/>
    <sheet name="USA" sheetId="28" r:id="rId23"/>
    <sheet name="URU" sheetId="29" r:id="rId24"/>
    <sheet name="WAL" sheetId="30" r:id="rId25"/>
  </sheets>
  <externalReferences>
    <externalReference r:id="rId26"/>
    <externalReference r:id="rId27"/>
  </externalReferences>
  <definedNames>
    <definedName name="argoveralllb">ARG!#REF!</definedName>
    <definedName name="argoverallptsag">ARG!#REF!</definedName>
    <definedName name="argoverallptsfor">ARG!#REF!</definedName>
    <definedName name="argoverallreds">ARG!#REF!</definedName>
    <definedName name="argoveralltb">ARG!#REF!</definedName>
    <definedName name="argoveralltbcon">ARG!#REF!</definedName>
    <definedName name="argoveralltries">ARG!#REF!</definedName>
    <definedName name="argoveralltriescon">ARG!#REF!</definedName>
    <definedName name="argoverallyellows">ARG!#REF!</definedName>
    <definedName name="Argpooldrawn">ARG!#REF!</definedName>
    <definedName name="Argpoollb">ARG!#REF!</definedName>
    <definedName name="Argpoollost">ARG!#REF!</definedName>
    <definedName name="Argpoolpld">ARG!#REF!</definedName>
    <definedName name="Argpoolptsag">ARG!#REF!</definedName>
    <definedName name="Argpoolreds">ARG!#REF!</definedName>
    <definedName name="Argpooltb">ARG!#REF!</definedName>
    <definedName name="Argpooltbcon">ARG!#REF!</definedName>
    <definedName name="Argpooltriescon">ARG!#REF!</definedName>
    <definedName name="Argpooltriesfor">ARG!#REF!</definedName>
    <definedName name="Argpoolwon">ARG!#REF!</definedName>
    <definedName name="Argpoolyellows">ARG!#REF!</definedName>
    <definedName name="Argptsfor">ARG!#REF!</definedName>
    <definedName name="ausbp">AUS!#REF!</definedName>
    <definedName name="ausd">AUS!#REF!</definedName>
    <definedName name="ausl">AUS!#REF!</definedName>
    <definedName name="auslb">AUS!#REF!</definedName>
    <definedName name="auslbcon">AUS!#REF!</definedName>
    <definedName name="ausoveralldrawn">AUS!#REF!</definedName>
    <definedName name="ausoveralllost">AUS!#REF!</definedName>
    <definedName name="ausoverallpld">AUS!#REF!</definedName>
    <definedName name="ausoverallptsaga">AUS!#REF!</definedName>
    <definedName name="ausoverallptsfor">AUS!#REF!</definedName>
    <definedName name="ausoveralltriescon">AUS!#REF!</definedName>
    <definedName name="ausoveralltriesscored">AUS!#REF!</definedName>
    <definedName name="ausoverallwon">AUS!#REF!</definedName>
    <definedName name="auspl">AUS!#REF!</definedName>
    <definedName name="auspooldrawn">AUS!#REF!</definedName>
    <definedName name="auspoollb">AUS!#REF!</definedName>
    <definedName name="auspoollost">AUS!#REF!</definedName>
    <definedName name="auspoolpld">AUS!#REF!</definedName>
    <definedName name="auspoolptsag">AUS!#REF!</definedName>
    <definedName name="auspoolptsfor">AUS!#REF!</definedName>
    <definedName name="auspooltb">AUS!#REF!</definedName>
    <definedName name="auspooltriescon">AUS!#REF!</definedName>
    <definedName name="auspooltriesscored">AUS!#REF!</definedName>
    <definedName name="auspoolwon">AUS!#REF!</definedName>
    <definedName name="ausptsa">AUS!#REF!</definedName>
    <definedName name="ausptsf">AUS!#REF!</definedName>
    <definedName name="ausred">AUS!#REF!</definedName>
    <definedName name="austb">AUS!#REF!</definedName>
    <definedName name="austbcon">AUS!#REF!</definedName>
    <definedName name="austra">AUS!#REF!</definedName>
    <definedName name="austrf">AUS!#REF!</definedName>
    <definedName name="auswon">AUS!#REF!</definedName>
    <definedName name="ausyellow">AUS!#REF!</definedName>
    <definedName name="bathbonus">ARG!#REF!</definedName>
    <definedName name="bathbonusccorrect">ARG!#REF!</definedName>
    <definedName name="bathconceded">ARG!#REF!</definedName>
    <definedName name="bathdrawn">ARG!#REF!</definedName>
    <definedName name="bathdropgoals">ARG!#REF!</definedName>
    <definedName name="bathlost">ARG!#REF!</definedName>
    <definedName name="bathpld">ARG!#REF!</definedName>
    <definedName name="bathpodrawn">ARG!#REF!</definedName>
    <definedName name="bathpolost">ARG!#REF!</definedName>
    <definedName name="bathpopld">ARG!#REF!</definedName>
    <definedName name="bathpoptsconceded">ARG!#REF!</definedName>
    <definedName name="bathpoptsscored">ARG!#REF!</definedName>
    <definedName name="bathpored">ARG!#REF!</definedName>
    <definedName name="bathpotriesconceded">ARG!#REF!</definedName>
    <definedName name="bathpotriesscored">ARG!#REF!</definedName>
    <definedName name="bathpowon">ARG!#REF!</definedName>
    <definedName name="bathpoyellow">ARG!#REF!</definedName>
    <definedName name="bathred">ARG!#REF!</definedName>
    <definedName name="bathscored">ARG!#REF!</definedName>
    <definedName name="bathtriesconceded">ARG!#REF!</definedName>
    <definedName name="bathtriesscored">ARG!#REF!</definedName>
    <definedName name="bathtrybonus">ARG!#REF!</definedName>
    <definedName name="bathtrybonusconceded">ARG!#REF!</definedName>
    <definedName name="bathwon">ARG!#REF!</definedName>
    <definedName name="bathyellow">ARG!#REF!</definedName>
    <definedName name="bstred">[1]BRI!$O$35</definedName>
    <definedName name="bstyellow">[1]BRI!$N$35</definedName>
    <definedName name="canlb">CAN!#REF!</definedName>
    <definedName name="canlbcon">CAN!#REF!</definedName>
    <definedName name="canoveralldrwn">CAN!#REF!</definedName>
    <definedName name="canoveralllost">CAN!#REF!</definedName>
    <definedName name="canoverallpld">CAN!#REF!</definedName>
    <definedName name="canoverallptsag">CAN!#REF!</definedName>
    <definedName name="canoverallptsscored">CAN!#REF!</definedName>
    <definedName name="canoveralltriescon">CAN!#REF!</definedName>
    <definedName name="canoveralltriesscored">CAN!#REF!</definedName>
    <definedName name="canoverallwon">CAN!#REF!</definedName>
    <definedName name="canpooldrawn">CAN!#REF!</definedName>
    <definedName name="canpoollost">CAN!#REF!</definedName>
    <definedName name="canpoolpld">CAN!#REF!</definedName>
    <definedName name="canpoolptsag">CAN!#REF!</definedName>
    <definedName name="canpoolptsscored">CAN!#REF!</definedName>
    <definedName name="canpooltriescon">CAN!#REF!</definedName>
    <definedName name="canpooltriesscored">CAN!#REF!</definedName>
    <definedName name="canpoolwoin">CAN!#REF!</definedName>
    <definedName name="canred">CAN!#REF!</definedName>
    <definedName name="cantb">CAN!#REF!</definedName>
    <definedName name="cantbcon">CAN!#REF!</definedName>
    <definedName name="canyellow">CAN!#REF!</definedName>
    <definedName name="englb">ENG!#REF!</definedName>
    <definedName name="englbcon">ENG!#REF!</definedName>
    <definedName name="engoveralldrawn">ENG!#REF!</definedName>
    <definedName name="engoveralllost">ENG!#REF!</definedName>
    <definedName name="engoverallpld">ENG!#REF!</definedName>
    <definedName name="engoverallptsag">ENG!#REF!</definedName>
    <definedName name="engoverallptsscored">ENG!#REF!</definedName>
    <definedName name="engoveralltriescon">ENG!#REF!</definedName>
    <definedName name="engoveralltriesscored">ENG!#REF!</definedName>
    <definedName name="engoverallwon">ENG!#REF!</definedName>
    <definedName name="engpooldrawn">ENG!#REF!</definedName>
    <definedName name="engpoollost">ENG!#REF!</definedName>
    <definedName name="engpoolpld">ENG!#REF!</definedName>
    <definedName name="engpoolptsag">ENG!#REF!</definedName>
    <definedName name="engpoolptsscored">ENG!#REF!</definedName>
    <definedName name="engpooltriescon">ENG!#REF!</definedName>
    <definedName name="engpooltriesscored">ENG!#REF!</definedName>
    <definedName name="engpoolwon">ENG!#REF!</definedName>
    <definedName name="engred">ENG!#REF!</definedName>
    <definedName name="engtb">ENG!#REF!</definedName>
    <definedName name="engtbcon">ENG!#REF!</definedName>
    <definedName name="engtriescon">ENG!#REF!</definedName>
    <definedName name="engyellow">ENG!#REF!</definedName>
    <definedName name="exeterbonus">AUS!#REF!</definedName>
    <definedName name="exeterconceded">AUS!#REF!</definedName>
    <definedName name="exeterdrawn">AUS!#REF!</definedName>
    <definedName name="exeterlosingbonus">AUS!#REF!</definedName>
    <definedName name="exeterlosingbonusconceded">AUS!#REF!</definedName>
    <definedName name="exeterlost">AUS!#REF!</definedName>
    <definedName name="exeterpld">AUS!#REF!</definedName>
    <definedName name="exeterpremred">[1]EXE!$O$39</definedName>
    <definedName name="exeterpremyellow">[1]EXE!$N$39</definedName>
    <definedName name="exeterred">AUS!#REF!</definedName>
    <definedName name="exeterscored">AUS!#REF!</definedName>
    <definedName name="exetertriesconceded">AUS!#REF!</definedName>
    <definedName name="exetertriesscored">AUS!#REF!</definedName>
    <definedName name="exetertrybonusconceded">AUS!#REF!</definedName>
    <definedName name="exetertrybonusscored">AUS!#REF!</definedName>
    <definedName name="exeterwon">AUS!#REF!</definedName>
    <definedName name="exeteryellow">AUS!#REF!</definedName>
    <definedName name="feapoolptsag">FRA!#REF!</definedName>
    <definedName name="fijlb">FJI!#REF!</definedName>
    <definedName name="fijlbcon">FJI!#REF!</definedName>
    <definedName name="fijoveralldrawn">FJI!#REF!</definedName>
    <definedName name="fijoveralllost">FJI!#REF!</definedName>
    <definedName name="fijoverallpld">FJI!#REF!</definedName>
    <definedName name="fijoverallptsaga">FJI!#REF!</definedName>
    <definedName name="fijoverallptsscored">FJI!#REF!</definedName>
    <definedName name="fijoveralltriescon">FJI!#REF!</definedName>
    <definedName name="fijoveralltriesscored">FJI!#REF!</definedName>
    <definedName name="fijoverallwon">FJI!#REF!</definedName>
    <definedName name="Fijpooldrawn">FJI!#REF!</definedName>
    <definedName name="Fijpoollost">FJI!#REF!</definedName>
    <definedName name="Fijpoolpld">FJI!#REF!</definedName>
    <definedName name="Fijpoolptsag">FJI!#REF!</definedName>
    <definedName name="Fijpoolptsscored">FJI!#REF!</definedName>
    <definedName name="Fijpooltriescon">FJI!#REF!</definedName>
    <definedName name="Fijpooltriesscored">FJI!#REF!</definedName>
    <definedName name="Fijpoolwon">FJI!#REF!</definedName>
    <definedName name="fijred">FJI!#REF!</definedName>
    <definedName name="fijtb">FJI!#REF!</definedName>
    <definedName name="fijtbcon">FJI!#REF!</definedName>
    <definedName name="fijyellow">FJI!#REF!</definedName>
    <definedName name="fralb">FRA!#REF!</definedName>
    <definedName name="fralbcon">FRA!#REF!</definedName>
    <definedName name="fraoveralldrawn">FRA!#REF!</definedName>
    <definedName name="fraoveralllost">FRA!#REF!</definedName>
    <definedName name="fraoverallpld">FRA!#REF!</definedName>
    <definedName name="fraoverallptsag">FRA!#REF!</definedName>
    <definedName name="fraoverallptsscored">FRA!#REF!</definedName>
    <definedName name="fraoveralltriescon">FRA!#REF!</definedName>
    <definedName name="fraoveralltriesscored">FRA!#REF!</definedName>
    <definedName name="fraoverallwon">FRA!#REF!</definedName>
    <definedName name="frapooldrawn">FRA!#REF!</definedName>
    <definedName name="frapoollost">FRA!#REF!</definedName>
    <definedName name="frapoolpld">FRA!#REF!</definedName>
    <definedName name="frapoolptsscored">FRA!#REF!</definedName>
    <definedName name="frapooltriescon">FRA!#REF!</definedName>
    <definedName name="frapooltriesscored">FRA!#REF!</definedName>
    <definedName name="frapoolwon">FRA!#REF!</definedName>
    <definedName name="frared">FRA!#REF!</definedName>
    <definedName name="fratb">FRA!#REF!</definedName>
    <definedName name="fratbcon">FRA!#REF!</definedName>
    <definedName name="frayellow">FRA!#REF!</definedName>
    <definedName name="g">[2]SAR!$AB$36</definedName>
    <definedName name="geolb">GEO!#REF!</definedName>
    <definedName name="geolbcon">GEO!#REF!</definedName>
    <definedName name="geooveralldrawn">GEO!#REF!</definedName>
    <definedName name="geooveralllost">GEO!#REF!</definedName>
    <definedName name="geooverallpld">GEO!#REF!</definedName>
    <definedName name="geooverallptsag">GEO!#REF!</definedName>
    <definedName name="geooverallptsscored">GEO!#REF!</definedName>
    <definedName name="geooveralltriescon">GEO!#REF!</definedName>
    <definedName name="geooveralltriesscored">GEO!#REF!</definedName>
    <definedName name="geooverallwon">GEO!#REF!</definedName>
    <definedName name="geopooldrawn">GEO!#REF!</definedName>
    <definedName name="geopoollost">GEO!#REF!</definedName>
    <definedName name="geopoolpld">GEO!#REF!</definedName>
    <definedName name="geopoolptsag">GEO!#REF!</definedName>
    <definedName name="geopoolptsscored">GEO!#REF!</definedName>
    <definedName name="geopooltriescon">GEO!#REF!</definedName>
    <definedName name="geopooltriesscored">GEO!#REF!</definedName>
    <definedName name="geopoolwon">GEO!#REF!</definedName>
    <definedName name="geored">GEO!#REF!</definedName>
    <definedName name="geotb">GEO!#REF!</definedName>
    <definedName name="geotbcon">GEO!#REF!</definedName>
    <definedName name="geoyellow">GEO!#REF!</definedName>
    <definedName name="glosbonus">ENG!#REF!</definedName>
    <definedName name="glosconceded">ENG!#REF!</definedName>
    <definedName name="glosdrawn">ENG!#REF!</definedName>
    <definedName name="gloslosingbonus">ENG!#REF!</definedName>
    <definedName name="gloslosingbonusconceded">ENG!#REF!</definedName>
    <definedName name="gloslost">ENG!#REF!</definedName>
    <definedName name="glosplayed">ENG!#REF!</definedName>
    <definedName name="glosred">ENG!#REF!</definedName>
    <definedName name="glosscored">ENG!#REF!</definedName>
    <definedName name="glostries">ENG!#REF!</definedName>
    <definedName name="glostriesconceded">ENG!#REF!</definedName>
    <definedName name="glostrybonus">ENG!#REF!</definedName>
    <definedName name="glostrybonusconceded">ENG!#REF!</definedName>
    <definedName name="gloswon">ENG!#REF!</definedName>
    <definedName name="glosyellow">ENG!#REF!</definedName>
    <definedName name="gloucesterpremred">[1]GLO!$O$40</definedName>
    <definedName name="gloucesterpremyellow">[1]GLO!$N$40</definedName>
    <definedName name="harbonus">FJI!#REF!</definedName>
    <definedName name="harconceded">FJI!#REF!</definedName>
    <definedName name="hardrawn">FJI!#REF!</definedName>
    <definedName name="harlequinspremred">[1]HAR!$O$39</definedName>
    <definedName name="harlequinspremyellow">[1]HAR!$N$39</definedName>
    <definedName name="harlosingbonus">FJI!#REF!</definedName>
    <definedName name="harlosingbonusconceded">FJI!#REF!</definedName>
    <definedName name="harlost">FJI!#REF!</definedName>
    <definedName name="harplayed">FJI!#REF!</definedName>
    <definedName name="harred">FJI!#REF!</definedName>
    <definedName name="harscored">FJI!#REF!</definedName>
    <definedName name="hartriesconceded">FJI!#REF!</definedName>
    <definedName name="hartriesscored">FJI!#REF!</definedName>
    <definedName name="hartrybonus">FJI!#REF!</definedName>
    <definedName name="hartrybonusconceded">FJI!#REF!</definedName>
    <definedName name="harwon">FJI!#REF!</definedName>
    <definedName name="haryellow">FJI!#REF!</definedName>
    <definedName name="irelb">IRE!#REF!</definedName>
    <definedName name="irelbcon">IRE!#REF!</definedName>
    <definedName name="ireoveralldrawn">IRE!#REF!</definedName>
    <definedName name="ireoveralllost">IRE!#REF!</definedName>
    <definedName name="ireoverallpld">IRE!#REF!</definedName>
    <definedName name="ireoverallptsag">IRE!#REF!</definedName>
    <definedName name="ireoverallptsscored">IRE!#REF!</definedName>
    <definedName name="ireoveralltriescon">IRE!#REF!</definedName>
    <definedName name="ireoveralltriesscored">IRE!#REF!</definedName>
    <definedName name="ireoverallwon">IRE!#REF!</definedName>
    <definedName name="irepooldrawn">IRE!#REF!</definedName>
    <definedName name="irepoollost">IRE!#REF!</definedName>
    <definedName name="irepoolpld">IRE!#REF!</definedName>
    <definedName name="irepoolptsag">IRE!#REF!</definedName>
    <definedName name="irepoolptsscored">IRE!#REF!</definedName>
    <definedName name="irepooltriescon">IRE!#REF!</definedName>
    <definedName name="irepooltriesscored">IRE!#REF!</definedName>
    <definedName name="irepoolwon">IRE!#REF!</definedName>
    <definedName name="irered">IRE!#REF!</definedName>
    <definedName name="iretb">IRE!#REF!</definedName>
    <definedName name="iretbcon">IRE!#REF!</definedName>
    <definedName name="ireyellow">IRE!#REF!</definedName>
    <definedName name="italb">ITA!#REF!</definedName>
    <definedName name="italbcon">ITA!#REF!</definedName>
    <definedName name="itaoveralldrawn">ITA!#REF!</definedName>
    <definedName name="itaoveralllost">ITA!#REF!</definedName>
    <definedName name="itaoverallpld">ITA!#REF!</definedName>
    <definedName name="itaoverallptsag">ITA!#REF!</definedName>
    <definedName name="itaoverallptsscored">ITA!#REF!</definedName>
    <definedName name="itaoveralltriesscored">ITA!#REF!</definedName>
    <definedName name="itaoverallwon">ITA!#REF!</definedName>
    <definedName name="itapooldrawm">ITA!#REF!</definedName>
    <definedName name="itapoollost">ITA!#REF!</definedName>
    <definedName name="itapoolpld">ITA!#REF!</definedName>
    <definedName name="itapoolptsag">ITA!#REF!</definedName>
    <definedName name="itapoolptsscored">ITA!#REF!</definedName>
    <definedName name="itapooltriescon">ITA!#REF!</definedName>
    <definedName name="itapooltriesscored">ITA!#REF!</definedName>
    <definedName name="itapoolwon">ITA!#REF!</definedName>
    <definedName name="itared">ITA!#REF!</definedName>
    <definedName name="itatb">ITA!#REF!</definedName>
    <definedName name="itatbcon">ITA!#REF!</definedName>
    <definedName name="itatriescon">ITA!#REF!</definedName>
    <definedName name="itayellow">ITA!#REF!</definedName>
    <definedName name="jpnlb">JPN!#REF!</definedName>
    <definedName name="jpnlbcon">JPN!#REF!</definedName>
    <definedName name="jpnoveralldrawn">JPN!#REF!</definedName>
    <definedName name="jpnoveralllost">JPN!#REF!</definedName>
    <definedName name="jpnoverallpld">JPN!#REF!</definedName>
    <definedName name="jpnoverallptsag">JPN!#REF!</definedName>
    <definedName name="jpnoverallptsscored">JPN!#REF!</definedName>
    <definedName name="jpnoveralltriescon">JPN!#REF!</definedName>
    <definedName name="jpnoveralltriesscored">JPN!#REF!</definedName>
    <definedName name="jpnoverallwon">JPN!#REF!</definedName>
    <definedName name="jpnpooldrawn">JPN!#REF!</definedName>
    <definedName name="jpnpoollost">JPN!#REF!</definedName>
    <definedName name="jpnpoolpld">JPN!#REF!</definedName>
    <definedName name="jpnpoolptsag">JPN!#REF!</definedName>
    <definedName name="jpnpoolptsscored">JPN!#REF!</definedName>
    <definedName name="jpnpooltriescon">JPN!#REF!</definedName>
    <definedName name="jpnpooltriesscored">JPN!#REF!</definedName>
    <definedName name="jpnpoolwon">JPN!#REF!</definedName>
    <definedName name="jpnred">JPN!#REF!</definedName>
    <definedName name="jpntb">JPN!#REF!</definedName>
    <definedName name="jpntbcon">JPN!#REF!</definedName>
    <definedName name="jpnyellow">JPN!#REF!</definedName>
    <definedName name="leicesterpoconceded">FRA!#REF!</definedName>
    <definedName name="leicesterpolost">FRA!#REF!</definedName>
    <definedName name="leicesterpoplayed">FRA!#REF!</definedName>
    <definedName name="leicesterpored">FRA!#REF!</definedName>
    <definedName name="leicesterposcored">FRA!#REF!</definedName>
    <definedName name="leicesterpotriesconceded">FRA!#REF!</definedName>
    <definedName name="leicesterpotriesscored">FRA!#REF!</definedName>
    <definedName name="leicesterpowon">FRA!#REF!</definedName>
    <definedName name="leicesterpoyellow">FRA!#REF!</definedName>
    <definedName name="leicesterpremred">[1]LEIC!$O$39</definedName>
    <definedName name="leicesterpremyellow">[1]LEIC!$N$39</definedName>
    <definedName name="leicsbonus">FRA!#REF!</definedName>
    <definedName name="leicsconceded">FRA!#REF!</definedName>
    <definedName name="leicsdrawn">FRA!#REF!</definedName>
    <definedName name="leicslosingbonus">FRA!#REF!</definedName>
    <definedName name="leicslosingbonusconceded">FRA!#REF!</definedName>
    <definedName name="leicslost">FRA!#REF!</definedName>
    <definedName name="leicsplayed">FRA!#REF!</definedName>
    <definedName name="leicsred">FRA!#REF!</definedName>
    <definedName name="leicsscored">FRA!#REF!</definedName>
    <definedName name="leicstries">FRA!#REF!</definedName>
    <definedName name="leicstriesconceded">FRA!#REF!</definedName>
    <definedName name="leicstrybonus">FRA!#REF!</definedName>
    <definedName name="leicstrybonusconceded">FRA!#REF!</definedName>
    <definedName name="leicswon">FRA!#REF!</definedName>
    <definedName name="leicsyellow">FRA!#REF!</definedName>
    <definedName name="libonus">CAN!#REF!</definedName>
    <definedName name="liconceded">CAN!#REF!</definedName>
    <definedName name="lidrawn">CAN!#REF!</definedName>
    <definedName name="lilosingbonus">CAN!#REF!</definedName>
    <definedName name="lilosingbonusconceded">CAN!#REF!</definedName>
    <definedName name="lilost">CAN!#REF!</definedName>
    <definedName name="liplayed">CAN!#REF!</definedName>
    <definedName name="lired">CAN!#REF!</definedName>
    <definedName name="liscored">CAN!#REF!</definedName>
    <definedName name="litries">CAN!#REF!</definedName>
    <definedName name="litriesconceded">CAN!#REF!</definedName>
    <definedName name="litrybonus">CAN!#REF!</definedName>
    <definedName name="litrybonusconceded">CAN!#REF!</definedName>
    <definedName name="liwon">CAN!#REF!</definedName>
    <definedName name="liyellow">CAN!#REF!</definedName>
    <definedName name="lweagainst">GEO!#REF!</definedName>
    <definedName name="lwedrawn">GEO!#REF!</definedName>
    <definedName name="lwelosingbonus">GEO!#REF!</definedName>
    <definedName name="lwelosingbonusonceded">GEO!#REF!</definedName>
    <definedName name="lwelost">GEO!#REF!</definedName>
    <definedName name="lweplayed">GEO!#REF!</definedName>
    <definedName name="lwered">GEO!#REF!</definedName>
    <definedName name="lwescored">GEO!#REF!</definedName>
    <definedName name="lwetriesconceded">GEO!#REF!</definedName>
    <definedName name="lwetriesscored">GEO!#REF!</definedName>
    <definedName name="lwetrybonus">GEO!#REF!</definedName>
    <definedName name="lwetrybonusconceded">GEO!#REF!</definedName>
    <definedName name="lwewon">GEO!#REF!</definedName>
    <definedName name="lweyellow">GEO!#REF!</definedName>
    <definedName name="namlb">#REF!</definedName>
    <definedName name="namlbcon">#REF!</definedName>
    <definedName name="namoveralldrawn">#REF!</definedName>
    <definedName name="namoveralllost">#REF!</definedName>
    <definedName name="namoverallpld">#REF!</definedName>
    <definedName name="namoverallptsag">#REF!</definedName>
    <definedName name="namoverallptsscored">#REF!</definedName>
    <definedName name="namoveralltriescon">#REF!</definedName>
    <definedName name="namoveralltriesscored">#REF!</definedName>
    <definedName name="namoverallwon">#REF!</definedName>
    <definedName name="nampooldrawn">#REF!</definedName>
    <definedName name="nampoollost">#REF!</definedName>
    <definedName name="nampoolpld">#REF!</definedName>
    <definedName name="nampoolptsag">#REF!</definedName>
    <definedName name="nampoolptsscored">#REF!</definedName>
    <definedName name="nampooltriescon">#REF!</definedName>
    <definedName name="nampooltriesscored">#REF!</definedName>
    <definedName name="nampoolwon">#REF!</definedName>
    <definedName name="namred">#REF!</definedName>
    <definedName name="namtb">#REF!</definedName>
    <definedName name="namtbcon">#REF!</definedName>
    <definedName name="namyellow">#REF!</definedName>
    <definedName name="newcastlepremred">[1]NEW!$O$37</definedName>
    <definedName name="newcastlepremyellow">[1]NEW!$N$37</definedName>
    <definedName name="newcbonus">IRE!#REF!</definedName>
    <definedName name="newcconceded">IRE!#REF!</definedName>
    <definedName name="newcdrawn">IRE!#REF!</definedName>
    <definedName name="newclosingbonus">IRE!#REF!</definedName>
    <definedName name="newclosingbonusconceded">IRE!#REF!</definedName>
    <definedName name="newclost">IRE!#REF!</definedName>
    <definedName name="newcplayed">IRE!#REF!</definedName>
    <definedName name="newcred">IRE!#REF!</definedName>
    <definedName name="newcscored">IRE!#REF!</definedName>
    <definedName name="newctriesconceded">IRE!#REF!</definedName>
    <definedName name="newctriesscored">IRE!#REF!</definedName>
    <definedName name="newctrybonus">IRE!#REF!</definedName>
    <definedName name="newctrybonusconceded">IRE!#REF!</definedName>
    <definedName name="newcwon">IRE!#REF!</definedName>
    <definedName name="newcyellow">IRE!#REF!</definedName>
    <definedName name="northamptonpremred">[1]NOR!$O$37</definedName>
    <definedName name="northamptonpremyellow">[1]NOR!$N$37</definedName>
    <definedName name="nzllb">NZL!#REF!</definedName>
    <definedName name="nzllbcon">NZL!#REF!</definedName>
    <definedName name="nzloveralldrawn">NZL!#REF!</definedName>
    <definedName name="nzloveralllost">NZL!#REF!</definedName>
    <definedName name="nzloverallpld">NZL!#REF!</definedName>
    <definedName name="nzloverallptsag">NZL!#REF!</definedName>
    <definedName name="nzloverallptsscored">NZL!#REF!</definedName>
    <definedName name="nzloveralltriescon">NZL!#REF!</definedName>
    <definedName name="nzloveralltriesscored">NZL!#REF!</definedName>
    <definedName name="nzloverallwon">NZL!#REF!</definedName>
    <definedName name="nzlpooldrawn">NZL!#REF!</definedName>
    <definedName name="nzlpoollost">NZL!#REF!</definedName>
    <definedName name="nzlpoolpld">NZL!#REF!</definedName>
    <definedName name="nzlpoolptsag">NZL!#REF!</definedName>
    <definedName name="nzlpoolptsscored">NZL!#REF!</definedName>
    <definedName name="nzlpooltriescon">NZL!#REF!</definedName>
    <definedName name="nzlpooltriesscored">NZL!#REF!</definedName>
    <definedName name="nzlpoolwon">NZL!#REF!</definedName>
    <definedName name="nzlred">NZL!#REF!</definedName>
    <definedName name="nzltb">NZL!#REF!</definedName>
    <definedName name="nzltbcon">NZL!#REF!</definedName>
    <definedName name="nzlyellow">NZL!#REF!</definedName>
    <definedName name="quinspoconceded">FJI!#REF!</definedName>
    <definedName name="quinspolost">FJI!#REF!</definedName>
    <definedName name="quinspoplayed">FJI!#REF!</definedName>
    <definedName name="quinspored">FJI!#REF!</definedName>
    <definedName name="quinsposcored">FJI!#REF!</definedName>
    <definedName name="quinspotriesconceded">FJI!#REF!</definedName>
    <definedName name="quinspotriesscored">FJI!#REF!</definedName>
    <definedName name="quinspowon">FJI!#REF!</definedName>
    <definedName name="quinspoyellow">FJI!#REF!</definedName>
    <definedName name="romlb">ROM!#REF!</definedName>
    <definedName name="romlbcon">ROM!#REF!</definedName>
    <definedName name="romoveralldrawn">ROM!#REF!</definedName>
    <definedName name="romoveralllost">ROM!#REF!</definedName>
    <definedName name="romoverallpld">ROM!#REF!</definedName>
    <definedName name="romoverallptsag">ROM!#REF!</definedName>
    <definedName name="romoverallptsscored">ROM!#REF!</definedName>
    <definedName name="romoveralltriescon">ROM!#REF!</definedName>
    <definedName name="romoveralltriesscored">ROM!#REF!</definedName>
    <definedName name="romoverallwon">ROM!#REF!</definedName>
    <definedName name="rompooldrawn">ROM!#REF!</definedName>
    <definedName name="rompoollost">ROM!#REF!</definedName>
    <definedName name="rompoolpld">ROM!#REF!</definedName>
    <definedName name="rompoolptsag">ROM!#REF!</definedName>
    <definedName name="rompoolptsscored">ROM!#REF!</definedName>
    <definedName name="rompooltriescon">ROM!#REF!</definedName>
    <definedName name="rompooltriesscored">ROM!#REF!</definedName>
    <definedName name="rompoolwon">ROM!#REF!</definedName>
    <definedName name="romred">ROM!#REF!</definedName>
    <definedName name="romtb">ROM!#REF!</definedName>
    <definedName name="romtbcon">ROM!#REF!</definedName>
    <definedName name="romyellow">ROM!#REF!</definedName>
    <definedName name="rsalb">RSA!#REF!</definedName>
    <definedName name="rsalbcon">RSA!#REF!</definedName>
    <definedName name="rsaoveralldrawn">RSA!#REF!</definedName>
    <definedName name="rsaoveralllost">RSA!#REF!</definedName>
    <definedName name="rsaoverallpld">RSA!#REF!</definedName>
    <definedName name="rsaoverallptsag">RSA!#REF!</definedName>
    <definedName name="rsaoverallptsscored">RSA!#REF!</definedName>
    <definedName name="rsaoveralltriescon">RSA!#REF!</definedName>
    <definedName name="rsaoveralltriesscored">RSA!#REF!</definedName>
    <definedName name="rsaoverallwon">RSA!#REF!</definedName>
    <definedName name="rsapooldrawn">RSA!#REF!</definedName>
    <definedName name="rsapoollost">RSA!#REF!</definedName>
    <definedName name="rsapoolpld">RSA!#REF!</definedName>
    <definedName name="rsapoolptsag">RSA!#REF!</definedName>
    <definedName name="rsapoolptsscored">RSA!#REF!</definedName>
    <definedName name="rsapooltriescon">RSA!#REF!</definedName>
    <definedName name="rsapooltriesscored">RSA!#REF!</definedName>
    <definedName name="rsapoolwon">RSA!#REF!</definedName>
    <definedName name="rsared">RSA!#REF!</definedName>
    <definedName name="rsatb">RSA!#REF!</definedName>
    <definedName name="rsatbcon">RSA!#REF!</definedName>
    <definedName name="rsayellow">RSA!#REF!</definedName>
    <definedName name="sainstpotriesconcededcorrect">ITA!#REF!</definedName>
    <definedName name="sainstpowon">ITA!#REF!</definedName>
    <definedName name="saintsbonus">ITA!#REF!</definedName>
    <definedName name="saintsconceded">ITA!#REF!</definedName>
    <definedName name="saintsdrawn">ITA!#REF!</definedName>
    <definedName name="saintslosingbonus">ITA!#REF!</definedName>
    <definedName name="saintslosingbonusconceded">ITA!#REF!</definedName>
    <definedName name="saintslost">ITA!#REF!</definedName>
    <definedName name="saintsplayed">ITA!#REF!</definedName>
    <definedName name="saintspoconceded">ITA!#REF!</definedName>
    <definedName name="saintspodrawn">ITA!#REF!</definedName>
    <definedName name="saintspolost">ITA!#REF!</definedName>
    <definedName name="saintspoplayed">ITA!#REF!</definedName>
    <definedName name="saintspored">ITA!#REF!</definedName>
    <definedName name="saintsposcored">ITA!#REF!</definedName>
    <definedName name="saintspotriesconceded">ITA!#REF!</definedName>
    <definedName name="saintspotriesscored">ITA!#REF!</definedName>
    <definedName name="Saintspoyellow">ITA!#REF!</definedName>
    <definedName name="saintsred">ITA!#REF!</definedName>
    <definedName name="saintsscored">ITA!#REF!</definedName>
    <definedName name="saintstriesconceded">ITA!#REF!</definedName>
    <definedName name="saintstriesscored">ITA!#REF!</definedName>
    <definedName name="saintstrybonus">ITA!#REF!</definedName>
    <definedName name="saintstrybonusconceded">ITA!#REF!</definedName>
    <definedName name="saintswon">ITA!#REF!</definedName>
    <definedName name="saintsyellow">ITA!#REF!</definedName>
    <definedName name="salebonus">JPN!#REF!</definedName>
    <definedName name="saleconceded">JPN!#REF!</definedName>
    <definedName name="saledrawn">JPN!#REF!</definedName>
    <definedName name="salelosingbonus">JPN!#REF!</definedName>
    <definedName name="salelosingbonusconceded">JPN!#REF!</definedName>
    <definedName name="salelost">JPN!#REF!</definedName>
    <definedName name="saleplayed">JPN!#REF!</definedName>
    <definedName name="salepremred">[1]SAL!$O$39</definedName>
    <definedName name="salepremyellow">[1]SAL!$N$39</definedName>
    <definedName name="salered">JPN!#REF!</definedName>
    <definedName name="salescored">JPN!#REF!</definedName>
    <definedName name="saletriesconceded">JPN!#REF!</definedName>
    <definedName name="saletriesscored">JPN!#REF!</definedName>
    <definedName name="saletrybonus">JPN!#REF!</definedName>
    <definedName name="saletrybonusconceded">JPN!#REF!</definedName>
    <definedName name="salewon">JPN!#REF!</definedName>
    <definedName name="saleyellow">JPN!#REF!</definedName>
    <definedName name="samlb">SAM!#REF!</definedName>
    <definedName name="samlbcon">SAM!#REF!</definedName>
    <definedName name="samoveralldrawn">SAM!#REF!</definedName>
    <definedName name="samoveralllost">SAM!#REF!</definedName>
    <definedName name="samoverallpld">SAM!#REF!</definedName>
    <definedName name="samoverallptsag">SAM!#REF!</definedName>
    <definedName name="samoverallptsscored">SAM!#REF!</definedName>
    <definedName name="samoveralltriescon">SAM!#REF!</definedName>
    <definedName name="samoveralltriesscored">SAM!#REF!</definedName>
    <definedName name="samoverallwon">SAM!#REF!</definedName>
    <definedName name="sampooldrawn">SAM!#REF!</definedName>
    <definedName name="sampoollost">SAM!#REF!</definedName>
    <definedName name="sampoolpld">SAM!#REF!</definedName>
    <definedName name="sampoolptsag">SAM!#REF!</definedName>
    <definedName name="sampoolptsscored">SAM!#REF!</definedName>
    <definedName name="sampooltriescon">SAM!#REF!</definedName>
    <definedName name="sampooltriesscored">SAM!#REF!</definedName>
    <definedName name="sampoolwon">SAM!#REF!</definedName>
    <definedName name="samred">SAM!#REF!</definedName>
    <definedName name="samtb">SAM!#REF!</definedName>
    <definedName name="samtbcon">SAM!#REF!</definedName>
    <definedName name="samyellow">SAM!#REF!</definedName>
    <definedName name="saracenspoconceded">#REF!</definedName>
    <definedName name="saracenspolost">#REF!</definedName>
    <definedName name="saracenspoplayed">#REF!</definedName>
    <definedName name="saracenspored">#REF!</definedName>
    <definedName name="saracensposcored">#REF!</definedName>
    <definedName name="saracenspotriesconceded">#REF!</definedName>
    <definedName name="saracenspotriesscored">#REF!</definedName>
    <definedName name="saracenspowon">#REF!</definedName>
    <definedName name="saracenspoyellow">#REF!</definedName>
    <definedName name="saracenspremred">[1]SAR!$O$42</definedName>
    <definedName name="saracenspremyellow">[1]SAR!$N$42</definedName>
    <definedName name="sarriesbonus">#REF!</definedName>
    <definedName name="sarriesconceded">#REF!</definedName>
    <definedName name="sarriesdrawn">#REF!</definedName>
    <definedName name="sarrieslosingbonus">#REF!</definedName>
    <definedName name="sarrieslosingbonusconceded">#REF!</definedName>
    <definedName name="sarrieslost">#REF!</definedName>
    <definedName name="sarriesplayed">#REF!</definedName>
    <definedName name="sarriesred">#REF!</definedName>
    <definedName name="sarriesscored">#REF!</definedName>
    <definedName name="sarriestriesconceded">#REF!</definedName>
    <definedName name="sarriestriesscored">#REF!</definedName>
    <definedName name="sarriestrybonus">#REF!</definedName>
    <definedName name="sarriestrybonusconceded">#REF!</definedName>
    <definedName name="sarrieswon">#REF!</definedName>
    <definedName name="sarriesyellow">#REF!</definedName>
    <definedName name="scolb">SCO!#REF!</definedName>
    <definedName name="scolbcon">SCO!#REF!</definedName>
    <definedName name="scooveralldrawn">SCO!#REF!</definedName>
    <definedName name="scooveralllost">SCO!#REF!</definedName>
    <definedName name="scooverallpld">SCO!#REF!</definedName>
    <definedName name="scooverallptsag">SCO!#REF!</definedName>
    <definedName name="scooverallptsscored">SCO!#REF!</definedName>
    <definedName name="scooveralltriescon">SCO!#REF!</definedName>
    <definedName name="scooveralltriesscored">SCO!#REF!</definedName>
    <definedName name="scooverallwon">SCO!#REF!</definedName>
    <definedName name="scopooldrawn">SCO!#REF!</definedName>
    <definedName name="scopoollost">SCO!#REF!</definedName>
    <definedName name="scopoolpld">SCO!#REF!</definedName>
    <definedName name="scopoolptsag">SCO!#REF!</definedName>
    <definedName name="scopoolptsscored">SCO!#REF!</definedName>
    <definedName name="scopooltriescon">SCO!#REF!</definedName>
    <definedName name="scopooltriesscored">SCO!#REF!</definedName>
    <definedName name="scopoolwon">SCO!#REF!</definedName>
    <definedName name="scored">SCO!#REF!</definedName>
    <definedName name="scotb">SCO!#REF!</definedName>
    <definedName name="scotbcon">SCO!#REF!</definedName>
    <definedName name="scoyellow">SCO!#REF!</definedName>
    <definedName name="tgalb">TGA!#REF!</definedName>
    <definedName name="tgalbcon">TGA!#REF!</definedName>
    <definedName name="tgaoveralldrawn">TGA!#REF!</definedName>
    <definedName name="tgaoveralllost">TGA!#REF!</definedName>
    <definedName name="tgaoverallpld">TGA!#REF!</definedName>
    <definedName name="tgaoverallptsag">TGA!#REF!</definedName>
    <definedName name="tgaoverallptsscored">TGA!#REF!</definedName>
    <definedName name="tgaoveralltriescon">TGA!#REF!</definedName>
    <definedName name="tgaoveralltriesscored">TGA!#REF!</definedName>
    <definedName name="tgaoveralltriesscoredcorr">TGA!#REF!</definedName>
    <definedName name="tgaoverallwon">TGA!#REF!</definedName>
    <definedName name="tgaovralltriesscoredcorrect">TGA!#REF!</definedName>
    <definedName name="tgapooldrawn">TGA!#REF!</definedName>
    <definedName name="tgapoollost">TGA!#REF!</definedName>
    <definedName name="tgapoolpld">TGA!#REF!</definedName>
    <definedName name="tgapoolptsag">TGA!#REF!</definedName>
    <definedName name="tgapoolptsscored">TGA!#REF!</definedName>
    <definedName name="tgapooltriescon">TGA!#REF!</definedName>
    <definedName name="tgapooltriesscored">TGA!#REF!</definedName>
    <definedName name="tgapoolwon">TGA!#REF!</definedName>
    <definedName name="tgared">TGA!#REF!</definedName>
    <definedName name="tgatb">TGA!#REF!</definedName>
    <definedName name="tgatbcon">TGA!#REF!</definedName>
    <definedName name="tgayellow">TGA!#REF!</definedName>
    <definedName name="triesscored">ENG!#REF!</definedName>
    <definedName name="urulb">URU!#REF!</definedName>
    <definedName name="urulbcon">URU!#REF!</definedName>
    <definedName name="uruoveralldrawn">URU!#REF!</definedName>
    <definedName name="uruoveralllost">URU!#REF!</definedName>
    <definedName name="uruoverallpld">URU!#REF!</definedName>
    <definedName name="uruoverallptsag">URU!#REF!</definedName>
    <definedName name="uruoverallptsscored">URU!#REF!</definedName>
    <definedName name="uruoveralltriescon">URU!#REF!</definedName>
    <definedName name="uruoveralltriesscored">URU!#REF!</definedName>
    <definedName name="uruoverallwon">URU!#REF!</definedName>
    <definedName name="urupooldrawn">URU!#REF!</definedName>
    <definedName name="urupoollost">URU!#REF!</definedName>
    <definedName name="urupoolpld">URU!#REF!</definedName>
    <definedName name="urupoolptsag">URU!#REF!</definedName>
    <definedName name="urupoolptsscored">URU!#REF!</definedName>
    <definedName name="urupooltriesscored">URU!#REF!</definedName>
    <definedName name="urupoolwon">URU!#REF!</definedName>
    <definedName name="urured">URU!#REF!</definedName>
    <definedName name="urutb">URU!#REF!</definedName>
    <definedName name="urutbcon">URU!#REF!</definedName>
    <definedName name="urutriescon">URU!#REF!</definedName>
    <definedName name="uruyellow">URU!#REF!</definedName>
    <definedName name="usalb">USA!#REF!</definedName>
    <definedName name="usalbcon">USA!#REF!</definedName>
    <definedName name="usaoveralldrawn">USA!#REF!</definedName>
    <definedName name="usaoveralllost">USA!#REF!</definedName>
    <definedName name="usaoverallpld">USA!#REF!</definedName>
    <definedName name="usaoverallptsag">USA!#REF!</definedName>
    <definedName name="usaoverallptsscored">USA!#REF!</definedName>
    <definedName name="usaoveralltriescon">USA!#REF!</definedName>
    <definedName name="usaoveralltriesscored">USA!#REF!</definedName>
    <definedName name="usaoverallwon">USA!#REF!</definedName>
    <definedName name="usapooldrawn">USA!#REF!</definedName>
    <definedName name="usapoollost">USA!#REF!</definedName>
    <definedName name="usapoolpld">USA!#REF!</definedName>
    <definedName name="usapoolptsag">USA!#REF!</definedName>
    <definedName name="usapoolptsscored">USA!#REF!</definedName>
    <definedName name="usapooltriescon">USA!#REF!</definedName>
    <definedName name="usapooltriesscored">USA!#REF!</definedName>
    <definedName name="usapoolwon">USA!#REF!</definedName>
    <definedName name="usared">USA!#REF!</definedName>
    <definedName name="usatb">USA!#REF!</definedName>
    <definedName name="usatbcon">USA!#REF!</definedName>
    <definedName name="usayellow">USA!#REF!</definedName>
    <definedName name="wallb">WAL!#REF!</definedName>
    <definedName name="wallbcon">WAL!#REF!</definedName>
    <definedName name="waloveralldrawn">WAL!#REF!</definedName>
    <definedName name="waloveralllost">WAL!#REF!</definedName>
    <definedName name="waloverallpld">WAL!#REF!</definedName>
    <definedName name="waloverallptsscored">WAL!#REF!</definedName>
    <definedName name="waloveralltriescon">WAL!#REF!</definedName>
    <definedName name="waloveralltriesconcorr">WAL!#REF!</definedName>
    <definedName name="waloveralltriesscored">WAL!#REF!</definedName>
    <definedName name="waloverallwon">WAL!#REF!</definedName>
    <definedName name="walpooldrawn">WAL!#REF!</definedName>
    <definedName name="walpoollost">WAL!#REF!</definedName>
    <definedName name="walpoolpld">WAL!#REF!</definedName>
    <definedName name="walpoolptsag">WAL!#REF!</definedName>
    <definedName name="walpoolptsscored">WAL!#REF!</definedName>
    <definedName name="walpooltriescon">WAL!#REF!</definedName>
    <definedName name="walpooltriesscored">WAL!#REF!</definedName>
    <definedName name="walpoolwon">WAL!#REF!</definedName>
    <definedName name="walred">WAL!#REF!</definedName>
    <definedName name="walredcorr">WAL!#REF!</definedName>
    <definedName name="waltb">WAL!#REF!</definedName>
    <definedName name="waltbcon">WAL!#REF!</definedName>
    <definedName name="walyellow">WAL!#REF!</definedName>
    <definedName name="walyellowcorr">WAL!#REF!</definedName>
    <definedName name="waspsbonus">NZL!#REF!</definedName>
    <definedName name="waspsconceded">NZL!#REF!</definedName>
    <definedName name="waspsdrawn">NZL!#REF!</definedName>
    <definedName name="waspsdrawncorrect">NZL!#REF!</definedName>
    <definedName name="waspslosingbonus">NZL!#REF!</definedName>
    <definedName name="waspslosingbonusconceded">NZL!#REF!</definedName>
    <definedName name="waspslost">NZL!#REF!</definedName>
    <definedName name="waspsplayed">NZL!#REF!</definedName>
    <definedName name="waspspremred">[1]WAS!$O$40</definedName>
    <definedName name="waspspremyellow">[1]WAS!$N$40</definedName>
    <definedName name="waspsred">NZL!#REF!</definedName>
    <definedName name="waspsscored">NZL!#REF!</definedName>
    <definedName name="waspstriesconceded">NZL!#REF!</definedName>
    <definedName name="waspstriesscored">NZL!#REF!</definedName>
    <definedName name="waspstrybonus">NZL!#REF!</definedName>
    <definedName name="waspstrybonusconceded">NZL!#REF!</definedName>
    <definedName name="waspswon">NZL!#REF!</definedName>
    <definedName name="waspsyellow">NZL!#REF!</definedName>
    <definedName name="welshlosingbonus">GEO!#REF!</definedName>
    <definedName name="welshtrybonus">GEO!#REF!</definedName>
    <definedName name="worbonus">GEO!#REF!</definedName>
    <definedName name="worcester201314triesagainst">GEO!#REF!</definedName>
    <definedName name="worcesterpremred">[1]WOR!$O$35</definedName>
    <definedName name="worcesterpremyellow">[1]WOR!$N$35</definedName>
    <definedName name="worcestertriesscored">GEO!#REF!</definedName>
    <definedName name="worconceded">GEO!#REF!</definedName>
    <definedName name="wordrawn">GEO!#REF!</definedName>
    <definedName name="worlosingbonus">GEO!#REF!</definedName>
    <definedName name="worlosingbonusconceded">GEO!#REF!</definedName>
    <definedName name="worlost">GEO!#REF!</definedName>
    <definedName name="worplayed">GEO!#REF!</definedName>
    <definedName name="worred">GEO!#REF!</definedName>
    <definedName name="worscored">GEO!#REF!</definedName>
    <definedName name="wortriesconceded">GEO!#REF!</definedName>
    <definedName name="wortriesscored">GEO!#REF!</definedName>
    <definedName name="wortrybonus">GEO!#REF!</definedName>
    <definedName name="wortrybonusconceded">GEO!#REF!</definedName>
    <definedName name="worwon">GEO!#REF!</definedName>
    <definedName name="woryellow">GEO!#REF!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6" i="26" l="1"/>
  <c r="AM16" i="26"/>
  <c r="AL16" i="26"/>
  <c r="AK16" i="26"/>
  <c r="AN10" i="35" l="1"/>
  <c r="AM10" i="35"/>
  <c r="AL10" i="35"/>
  <c r="AK10" i="35"/>
  <c r="AJ10" i="35"/>
  <c r="AI10" i="35"/>
  <c r="AH10" i="35"/>
  <c r="AG10" i="35"/>
  <c r="AF10" i="35"/>
  <c r="AE10" i="35"/>
  <c r="AD10" i="35"/>
  <c r="AC10" i="35"/>
  <c r="AB10" i="35"/>
  <c r="AA10" i="35"/>
  <c r="Z10" i="35"/>
  <c r="Y10" i="35"/>
  <c r="R10" i="35"/>
  <c r="O10" i="35"/>
  <c r="N10" i="35"/>
  <c r="M10" i="35"/>
  <c r="L10" i="35"/>
  <c r="K10" i="35"/>
  <c r="J10" i="35"/>
  <c r="G10" i="35"/>
  <c r="F10" i="35"/>
  <c r="AN14" i="11" l="1"/>
  <c r="AM14" i="11"/>
  <c r="AL14" i="11"/>
  <c r="AK14" i="11"/>
  <c r="AJ14" i="11"/>
  <c r="AI14" i="11"/>
  <c r="AH14" i="11"/>
  <c r="AG14" i="11"/>
  <c r="AF14" i="11"/>
  <c r="AE14" i="11"/>
  <c r="AD14" i="11"/>
  <c r="AC14" i="11"/>
  <c r="AB14" i="11"/>
  <c r="AA14" i="11"/>
  <c r="Z14" i="11"/>
  <c r="Y14" i="11"/>
  <c r="R14" i="11"/>
  <c r="O14" i="11"/>
  <c r="N14" i="11"/>
  <c r="M14" i="11"/>
  <c r="L14" i="11"/>
  <c r="K14" i="11"/>
  <c r="J14" i="11"/>
  <c r="G14" i="11"/>
  <c r="F14" i="11"/>
  <c r="AN19" i="14" l="1"/>
  <c r="AM19" i="14"/>
  <c r="AL19" i="14"/>
  <c r="AK19" i="14"/>
  <c r="AJ19" i="14"/>
  <c r="AI19" i="14"/>
  <c r="AH19" i="14"/>
  <c r="AG19" i="14"/>
  <c r="AF19" i="14"/>
  <c r="AE19" i="14"/>
  <c r="AD19" i="14"/>
  <c r="AC19" i="14"/>
  <c r="AB19" i="14"/>
  <c r="AA19" i="14"/>
  <c r="Z19" i="14"/>
  <c r="Y19" i="14"/>
  <c r="R19" i="14"/>
  <c r="Q19" i="14"/>
  <c r="P19" i="14"/>
  <c r="O19" i="14"/>
  <c r="N19" i="14"/>
  <c r="M19" i="14"/>
  <c r="L19" i="14"/>
  <c r="K19" i="14"/>
  <c r="J19" i="14"/>
  <c r="I19" i="14"/>
  <c r="H19" i="14"/>
  <c r="G19" i="14"/>
  <c r="F19" i="14"/>
  <c r="AN18" i="14"/>
  <c r="AM18" i="14"/>
  <c r="AL18" i="14"/>
  <c r="AK18" i="14"/>
  <c r="AJ18" i="14"/>
  <c r="AI18" i="14"/>
  <c r="AH18" i="14"/>
  <c r="AG18" i="14"/>
  <c r="AF18" i="14"/>
  <c r="AE18" i="14"/>
  <c r="AD18" i="14"/>
  <c r="AC18" i="14"/>
  <c r="AB18" i="14"/>
  <c r="AA18" i="14"/>
  <c r="Z18" i="14"/>
  <c r="Y18" i="14"/>
  <c r="R18" i="14"/>
  <c r="O18" i="14"/>
  <c r="N18" i="14"/>
  <c r="M18" i="14"/>
  <c r="L18" i="14"/>
  <c r="K18" i="14"/>
  <c r="J18" i="14"/>
  <c r="G18" i="14"/>
  <c r="F18" i="14"/>
  <c r="AN11" i="27"/>
  <c r="AM11" i="27"/>
  <c r="AL11" i="27"/>
  <c r="AK11" i="27"/>
  <c r="AJ11" i="27"/>
  <c r="AI11" i="27"/>
  <c r="AH11" i="27"/>
  <c r="AG11" i="27"/>
  <c r="AF11" i="27"/>
  <c r="AE11" i="27"/>
  <c r="AD11" i="27"/>
  <c r="AC11" i="27"/>
  <c r="AB11" i="27"/>
  <c r="AA11" i="27"/>
  <c r="Z11" i="27"/>
  <c r="Y11" i="27"/>
  <c r="R11" i="27"/>
  <c r="Q11" i="27"/>
  <c r="P11" i="27"/>
  <c r="O11" i="27"/>
  <c r="N11" i="27"/>
  <c r="M11" i="27"/>
  <c r="L11" i="27"/>
  <c r="K11" i="27"/>
  <c r="J11" i="27"/>
  <c r="I11" i="27"/>
  <c r="H11" i="27"/>
  <c r="G11" i="27"/>
  <c r="F11" i="27"/>
  <c r="AN10" i="27"/>
  <c r="AM10" i="27"/>
  <c r="AL10" i="27"/>
  <c r="AK10" i="27"/>
  <c r="AJ10" i="27"/>
  <c r="AI10" i="27"/>
  <c r="AH10" i="27"/>
  <c r="AG10" i="27"/>
  <c r="AF10" i="27"/>
  <c r="AE10" i="27"/>
  <c r="AD10" i="27"/>
  <c r="AC10" i="27"/>
  <c r="AB10" i="27"/>
  <c r="AA10" i="27"/>
  <c r="Z10" i="27"/>
  <c r="Y10" i="27"/>
  <c r="R10" i="27"/>
  <c r="O10" i="27"/>
  <c r="N10" i="27"/>
  <c r="M10" i="27"/>
  <c r="L10" i="27"/>
  <c r="K10" i="27"/>
  <c r="J10" i="27"/>
  <c r="G10" i="27"/>
  <c r="F10" i="27"/>
  <c r="AN16" i="23"/>
  <c r="AM16" i="23"/>
  <c r="AL16" i="23"/>
  <c r="AK16" i="23"/>
  <c r="AJ16" i="23"/>
  <c r="AI16" i="23"/>
  <c r="AH16" i="23"/>
  <c r="AG16" i="23"/>
  <c r="AF16" i="23"/>
  <c r="AE16" i="23"/>
  <c r="AD16" i="23"/>
  <c r="AC16" i="23"/>
  <c r="AB16" i="23"/>
  <c r="AA16" i="23"/>
  <c r="Z16" i="23"/>
  <c r="Y16" i="23"/>
  <c r="R16" i="23"/>
  <c r="Q16" i="23"/>
  <c r="P16" i="23"/>
  <c r="O16" i="23"/>
  <c r="N16" i="23"/>
  <c r="M16" i="23"/>
  <c r="L16" i="23"/>
  <c r="K16" i="23"/>
  <c r="J16" i="23"/>
  <c r="I16" i="23"/>
  <c r="H16" i="23"/>
  <c r="G16" i="23"/>
  <c r="F16" i="23"/>
  <c r="AN15" i="23"/>
  <c r="AM15" i="23"/>
  <c r="AL15" i="23"/>
  <c r="AK15" i="23"/>
  <c r="AJ15" i="23"/>
  <c r="AI15" i="23"/>
  <c r="AH15" i="23"/>
  <c r="AG15" i="23"/>
  <c r="AF15" i="23"/>
  <c r="AE15" i="23"/>
  <c r="AD15" i="23"/>
  <c r="AC15" i="23"/>
  <c r="AB15" i="23"/>
  <c r="AA15" i="23"/>
  <c r="Z15" i="23"/>
  <c r="Y15" i="23"/>
  <c r="R15" i="23"/>
  <c r="O15" i="23"/>
  <c r="N15" i="23"/>
  <c r="M15" i="23"/>
  <c r="L15" i="23"/>
  <c r="K15" i="23"/>
  <c r="J15" i="23"/>
  <c r="G15" i="23"/>
  <c r="F15" i="23"/>
  <c r="AN17" i="28"/>
  <c r="AM17" i="28"/>
  <c r="AL17" i="28"/>
  <c r="AK17" i="28"/>
  <c r="AJ17" i="28"/>
  <c r="AI17" i="28"/>
  <c r="AH17" i="28"/>
  <c r="AG17" i="28"/>
  <c r="AF17" i="28"/>
  <c r="AE17" i="28"/>
  <c r="AD17" i="28"/>
  <c r="AC17" i="28"/>
  <c r="AB17" i="28"/>
  <c r="AA17" i="28"/>
  <c r="Z17" i="28"/>
  <c r="Y17" i="28"/>
  <c r="R17" i="28"/>
  <c r="Q17" i="28"/>
  <c r="P17" i="28"/>
  <c r="O17" i="28"/>
  <c r="N17" i="28"/>
  <c r="M17" i="28"/>
  <c r="L17" i="28"/>
  <c r="K17" i="28"/>
  <c r="J17" i="28"/>
  <c r="I17" i="28"/>
  <c r="H17" i="28"/>
  <c r="G17" i="28"/>
  <c r="F17" i="28"/>
  <c r="AN16" i="28"/>
  <c r="AM16" i="28"/>
  <c r="AL16" i="28"/>
  <c r="AK16" i="28"/>
  <c r="AJ16" i="28"/>
  <c r="AI16" i="28"/>
  <c r="AH16" i="28"/>
  <c r="AG16" i="28"/>
  <c r="AF16" i="28"/>
  <c r="AE16" i="28"/>
  <c r="AD16" i="28"/>
  <c r="AC16" i="28"/>
  <c r="AB16" i="28"/>
  <c r="AA16" i="28"/>
  <c r="Z16" i="28"/>
  <c r="Y16" i="28"/>
  <c r="R16" i="28"/>
  <c r="O16" i="28"/>
  <c r="N16" i="28"/>
  <c r="M16" i="28"/>
  <c r="L16" i="28"/>
  <c r="K16" i="28"/>
  <c r="J16" i="28"/>
  <c r="G16" i="28"/>
  <c r="F16" i="28"/>
  <c r="AN19" i="29"/>
  <c r="AM19" i="29"/>
  <c r="AL19" i="29"/>
  <c r="AK19" i="29"/>
  <c r="AJ19" i="29"/>
  <c r="AI19" i="29"/>
  <c r="AH19" i="29"/>
  <c r="AG19" i="29"/>
  <c r="AF19" i="29"/>
  <c r="AE19" i="29"/>
  <c r="AD19" i="29"/>
  <c r="AC19" i="29"/>
  <c r="AB19" i="29"/>
  <c r="AA19" i="29"/>
  <c r="Z19" i="29"/>
  <c r="Y19" i="29"/>
  <c r="R19" i="29"/>
  <c r="Q19" i="29"/>
  <c r="P19" i="29"/>
  <c r="O19" i="29"/>
  <c r="N19" i="29"/>
  <c r="M19" i="29"/>
  <c r="L19" i="29"/>
  <c r="K19" i="29"/>
  <c r="J19" i="29"/>
  <c r="I19" i="29"/>
  <c r="H19" i="29"/>
  <c r="G19" i="29"/>
  <c r="F19" i="29"/>
  <c r="AN18" i="29"/>
  <c r="AM18" i="29"/>
  <c r="AL18" i="29"/>
  <c r="AK18" i="29"/>
  <c r="AJ18" i="29"/>
  <c r="AI18" i="29"/>
  <c r="AH18" i="29"/>
  <c r="AG18" i="29"/>
  <c r="AF18" i="29"/>
  <c r="AE18" i="29"/>
  <c r="AD18" i="29"/>
  <c r="AC18" i="29"/>
  <c r="AB18" i="29"/>
  <c r="AA18" i="29"/>
  <c r="Z18" i="29"/>
  <c r="Y18" i="29"/>
  <c r="R18" i="29"/>
  <c r="O18" i="29"/>
  <c r="N18" i="29"/>
  <c r="M18" i="29"/>
  <c r="L18" i="29"/>
  <c r="K18" i="29"/>
  <c r="J18" i="29"/>
  <c r="G18" i="29"/>
  <c r="F18" i="29"/>
  <c r="AN11" i="35"/>
  <c r="AM11" i="35"/>
  <c r="AL11" i="35"/>
  <c r="AK11" i="35"/>
  <c r="AJ11" i="35"/>
  <c r="AI11" i="35"/>
  <c r="AH11" i="35"/>
  <c r="AG11" i="35"/>
  <c r="AF11" i="35"/>
  <c r="AE11" i="35"/>
  <c r="AD11" i="35"/>
  <c r="AC11" i="35"/>
  <c r="AB11" i="35"/>
  <c r="AA11" i="35"/>
  <c r="Z11" i="35"/>
  <c r="Y11" i="35"/>
  <c r="R11" i="35"/>
  <c r="O11" i="35"/>
  <c r="N11" i="35"/>
  <c r="M11" i="35"/>
  <c r="L11" i="35"/>
  <c r="K11" i="35"/>
  <c r="J11" i="35"/>
  <c r="G11" i="35"/>
  <c r="F11" i="35"/>
  <c r="AN12" i="35"/>
  <c r="AM12" i="35"/>
  <c r="AL12" i="35"/>
  <c r="AK12" i="35"/>
  <c r="AJ12" i="35"/>
  <c r="AI12" i="35"/>
  <c r="AH12" i="35"/>
  <c r="AG12" i="35"/>
  <c r="AF12" i="35"/>
  <c r="AE12" i="35"/>
  <c r="AD12" i="35"/>
  <c r="AC12" i="35"/>
  <c r="AB12" i="35"/>
  <c r="AA12" i="35"/>
  <c r="Z12" i="35"/>
  <c r="Y12" i="35"/>
  <c r="R12" i="35"/>
  <c r="Q12" i="35"/>
  <c r="P12" i="35"/>
  <c r="O12" i="35"/>
  <c r="N12" i="35"/>
  <c r="M12" i="35"/>
  <c r="L12" i="35"/>
  <c r="K12" i="35"/>
  <c r="J12" i="35"/>
  <c r="I12" i="35"/>
  <c r="H12" i="35"/>
  <c r="G12" i="35"/>
  <c r="F12" i="35"/>
  <c r="AN17" i="29"/>
  <c r="AM17" i="29"/>
  <c r="AL17" i="29"/>
  <c r="AK17" i="29"/>
  <c r="AJ17" i="29"/>
  <c r="AI17" i="29"/>
  <c r="AH17" i="29"/>
  <c r="AG17" i="29"/>
  <c r="AF17" i="29"/>
  <c r="AE17" i="29"/>
  <c r="AD17" i="29"/>
  <c r="AC17" i="29"/>
  <c r="AB17" i="29"/>
  <c r="AA17" i="29"/>
  <c r="Z17" i="29"/>
  <c r="Y17" i="29"/>
  <c r="R17" i="29"/>
  <c r="O17" i="29"/>
  <c r="N17" i="29"/>
  <c r="M17" i="29"/>
  <c r="L17" i="29"/>
  <c r="K17" i="29"/>
  <c r="J17" i="29"/>
  <c r="G17" i="29"/>
  <c r="F17" i="29"/>
  <c r="AN17" i="10" l="1"/>
  <c r="AM17" i="10"/>
  <c r="AL17" i="10"/>
  <c r="AK17" i="10"/>
  <c r="AJ17" i="10"/>
  <c r="AI17" i="10"/>
  <c r="AH17" i="10"/>
  <c r="AG17" i="10"/>
  <c r="AF17" i="10"/>
  <c r="AE17" i="10"/>
  <c r="AD17" i="10"/>
  <c r="AC17" i="10"/>
  <c r="AB17" i="10"/>
  <c r="AA17" i="10"/>
  <c r="Z17" i="10"/>
  <c r="Y17" i="10"/>
  <c r="R17" i="10"/>
  <c r="O17" i="10"/>
  <c r="N17" i="10"/>
  <c r="M17" i="10"/>
  <c r="L17" i="10"/>
  <c r="K17" i="10"/>
  <c r="J17" i="10"/>
  <c r="G17" i="10"/>
  <c r="F17" i="10"/>
  <c r="AN17" i="15"/>
  <c r="AM17" i="15"/>
  <c r="AL17" i="15"/>
  <c r="AK17" i="15"/>
  <c r="AJ17" i="15"/>
  <c r="AI17" i="15"/>
  <c r="AH17" i="15"/>
  <c r="AG17" i="15"/>
  <c r="AF17" i="15"/>
  <c r="AE17" i="15"/>
  <c r="AD17" i="15"/>
  <c r="AC17" i="15"/>
  <c r="AB17" i="15"/>
  <c r="AA17" i="15"/>
  <c r="Z17" i="15"/>
  <c r="Y17" i="15"/>
  <c r="R17" i="15"/>
  <c r="O17" i="15"/>
  <c r="N17" i="15"/>
  <c r="M17" i="15"/>
  <c r="L17" i="15"/>
  <c r="K17" i="15"/>
  <c r="J17" i="15"/>
  <c r="G17" i="15"/>
  <c r="F17" i="15"/>
  <c r="R16" i="26"/>
  <c r="O16" i="26"/>
  <c r="N16" i="26"/>
  <c r="M16" i="26"/>
  <c r="L16" i="26"/>
  <c r="K16" i="26"/>
  <c r="J16" i="26"/>
  <c r="G16" i="26"/>
  <c r="F16" i="26"/>
  <c r="AJ16" i="26"/>
  <c r="AI16" i="26"/>
  <c r="AH16" i="26"/>
  <c r="AG16" i="26"/>
  <c r="AF16" i="26"/>
  <c r="AE16" i="26"/>
  <c r="AD16" i="26"/>
  <c r="AB16" i="26"/>
  <c r="AA16" i="26"/>
  <c r="Z16" i="26"/>
  <c r="Y16" i="26"/>
  <c r="AC16" i="26"/>
  <c r="AN16" i="30"/>
  <c r="AM16" i="30"/>
  <c r="AL16" i="30"/>
  <c r="AK16" i="30"/>
  <c r="AJ16" i="30"/>
  <c r="AI16" i="30"/>
  <c r="AH16" i="30"/>
  <c r="AG16" i="30"/>
  <c r="AF16" i="30"/>
  <c r="AE16" i="30"/>
  <c r="AD16" i="30"/>
  <c r="AC16" i="30"/>
  <c r="AB16" i="30"/>
  <c r="AA16" i="30"/>
  <c r="Z16" i="30"/>
  <c r="Y16" i="30"/>
  <c r="R16" i="30"/>
  <c r="O16" i="30"/>
  <c r="N16" i="30"/>
  <c r="M16" i="30"/>
  <c r="L16" i="30"/>
  <c r="K16" i="30"/>
  <c r="J16" i="30"/>
  <c r="G16" i="30"/>
  <c r="F16" i="30"/>
  <c r="AN15" i="30"/>
  <c r="AM15" i="30"/>
  <c r="AL15" i="30"/>
  <c r="AK15" i="30"/>
  <c r="AJ15" i="30"/>
  <c r="AI15" i="30"/>
  <c r="AH15" i="30"/>
  <c r="AG15" i="30"/>
  <c r="AF15" i="30"/>
  <c r="AE15" i="30"/>
  <c r="AD15" i="30"/>
  <c r="AC15" i="30"/>
  <c r="AB15" i="30"/>
  <c r="AA15" i="30"/>
  <c r="Z15" i="30"/>
  <c r="Y15" i="30"/>
  <c r="R15" i="30"/>
  <c r="O15" i="30"/>
  <c r="N15" i="30"/>
  <c r="M15" i="30"/>
  <c r="L15" i="30"/>
  <c r="K15" i="30"/>
  <c r="J15" i="30"/>
  <c r="G15" i="30"/>
  <c r="F15" i="30"/>
  <c r="AN17" i="30"/>
  <c r="AM17" i="30"/>
  <c r="AL17" i="30"/>
  <c r="AK17" i="30"/>
  <c r="AJ17" i="30"/>
  <c r="AI17" i="30"/>
  <c r="AH17" i="30"/>
  <c r="AG17" i="30"/>
  <c r="AF17" i="30"/>
  <c r="AE17" i="30"/>
  <c r="AD17" i="30"/>
  <c r="AC17" i="30"/>
  <c r="AB17" i="30"/>
  <c r="AA17" i="30"/>
  <c r="Z17" i="30"/>
  <c r="Y17" i="30"/>
  <c r="R17" i="30"/>
  <c r="Q17" i="30"/>
  <c r="P17" i="30"/>
  <c r="O17" i="30"/>
  <c r="N17" i="30"/>
  <c r="M17" i="30"/>
  <c r="L17" i="30"/>
  <c r="K17" i="30"/>
  <c r="J17" i="30"/>
  <c r="I17" i="30"/>
  <c r="H17" i="30"/>
  <c r="G17" i="30"/>
  <c r="F17" i="30"/>
  <c r="AN14" i="30"/>
  <c r="AM14" i="30"/>
  <c r="AL14" i="30"/>
  <c r="AK14" i="30"/>
  <c r="AJ14" i="30"/>
  <c r="AI14" i="30"/>
  <c r="AH14" i="30"/>
  <c r="AG14" i="30"/>
  <c r="AF14" i="30"/>
  <c r="AE14" i="30"/>
  <c r="AD14" i="30"/>
  <c r="AC14" i="30"/>
  <c r="AB14" i="30"/>
  <c r="AA14" i="30"/>
  <c r="Z14" i="30"/>
  <c r="Y14" i="30"/>
  <c r="R14" i="30"/>
  <c r="Q14" i="30"/>
  <c r="P14" i="30"/>
  <c r="O14" i="30"/>
  <c r="N14" i="30"/>
  <c r="M14" i="30"/>
  <c r="L14" i="30"/>
  <c r="K14" i="30"/>
  <c r="J14" i="30"/>
  <c r="I14" i="30"/>
  <c r="H14" i="30"/>
  <c r="G14" i="30"/>
  <c r="F14" i="30"/>
  <c r="AN16" i="29"/>
  <c r="AM16" i="29"/>
  <c r="AL16" i="29"/>
  <c r="AK16" i="29"/>
  <c r="AJ16" i="29"/>
  <c r="AI16" i="29"/>
  <c r="AH16" i="29"/>
  <c r="AG16" i="29"/>
  <c r="AF16" i="29"/>
  <c r="AE16" i="29"/>
  <c r="AD16" i="29"/>
  <c r="AC16" i="29"/>
  <c r="AB16" i="29"/>
  <c r="AA16" i="29"/>
  <c r="Z16" i="29"/>
  <c r="Y16" i="29"/>
  <c r="R16" i="29"/>
  <c r="O16" i="29"/>
  <c r="N16" i="29"/>
  <c r="M16" i="29"/>
  <c r="L16" i="29"/>
  <c r="K16" i="29"/>
  <c r="J16" i="29"/>
  <c r="G16" i="29"/>
  <c r="F16" i="29"/>
  <c r="AN15" i="29"/>
  <c r="AM15" i="29"/>
  <c r="AL15" i="29"/>
  <c r="AK15" i="29"/>
  <c r="AJ15" i="29"/>
  <c r="AI15" i="29"/>
  <c r="AH15" i="29"/>
  <c r="AG15" i="29"/>
  <c r="AF15" i="29"/>
  <c r="AE15" i="29"/>
  <c r="AD15" i="29"/>
  <c r="AC15" i="29"/>
  <c r="AB15" i="29"/>
  <c r="AA15" i="29"/>
  <c r="Z15" i="29"/>
  <c r="Y15" i="29"/>
  <c r="R15" i="29"/>
  <c r="Q15" i="29"/>
  <c r="P15" i="29"/>
  <c r="O15" i="29"/>
  <c r="N15" i="29"/>
  <c r="M15" i="29"/>
  <c r="L15" i="29"/>
  <c r="K15" i="29"/>
  <c r="J15" i="29"/>
  <c r="I15" i="29"/>
  <c r="H15" i="29"/>
  <c r="G15" i="29"/>
  <c r="F15" i="29"/>
  <c r="AN15" i="28"/>
  <c r="AM15" i="28"/>
  <c r="AL15" i="28"/>
  <c r="AK15" i="28"/>
  <c r="AJ15" i="28"/>
  <c r="AI15" i="28"/>
  <c r="AH15" i="28"/>
  <c r="AG15" i="28"/>
  <c r="AF15" i="28"/>
  <c r="AE15" i="28"/>
  <c r="AD15" i="28"/>
  <c r="AC15" i="28"/>
  <c r="AB15" i="28"/>
  <c r="AA15" i="28"/>
  <c r="Z15" i="28"/>
  <c r="Y15" i="28"/>
  <c r="R15" i="28"/>
  <c r="O15" i="28"/>
  <c r="N15" i="28"/>
  <c r="M15" i="28"/>
  <c r="L15" i="28"/>
  <c r="K15" i="28"/>
  <c r="J15" i="28"/>
  <c r="G15" i="28"/>
  <c r="F15" i="28"/>
  <c r="AN14" i="28"/>
  <c r="AM14" i="28"/>
  <c r="AL14" i="28"/>
  <c r="AK14" i="28"/>
  <c r="AJ14" i="28"/>
  <c r="AI14" i="28"/>
  <c r="AH14" i="28"/>
  <c r="AG14" i="28"/>
  <c r="AF14" i="28"/>
  <c r="AE14" i="28"/>
  <c r="AD14" i="28"/>
  <c r="AC14" i="28"/>
  <c r="AB14" i="28"/>
  <c r="AA14" i="28"/>
  <c r="Z14" i="28"/>
  <c r="Y14" i="28"/>
  <c r="R14" i="28"/>
  <c r="O14" i="28"/>
  <c r="N14" i="28"/>
  <c r="M14" i="28"/>
  <c r="L14" i="28"/>
  <c r="K14" i="28"/>
  <c r="J14" i="28"/>
  <c r="G14" i="28"/>
  <c r="F14" i="28"/>
  <c r="AN13" i="28"/>
  <c r="AM13" i="28"/>
  <c r="AL13" i="28"/>
  <c r="AK13" i="28"/>
  <c r="AJ13" i="28"/>
  <c r="AI13" i="28"/>
  <c r="AH13" i="28"/>
  <c r="AG13" i="28"/>
  <c r="AF13" i="28"/>
  <c r="AE13" i="28"/>
  <c r="AD13" i="28"/>
  <c r="AC13" i="28"/>
  <c r="AB13" i="28"/>
  <c r="AA13" i="28"/>
  <c r="Z13" i="28"/>
  <c r="Y13" i="28"/>
  <c r="R13" i="28"/>
  <c r="Q13" i="28"/>
  <c r="P13" i="28"/>
  <c r="O13" i="28"/>
  <c r="N13" i="28"/>
  <c r="M13" i="28"/>
  <c r="L13" i="28"/>
  <c r="K13" i="28"/>
  <c r="J13" i="28"/>
  <c r="I13" i="28"/>
  <c r="H13" i="28"/>
  <c r="G13" i="28"/>
  <c r="F13" i="28"/>
  <c r="AN9" i="27"/>
  <c r="AM9" i="27"/>
  <c r="AL9" i="27"/>
  <c r="AK9" i="27"/>
  <c r="AJ9" i="27"/>
  <c r="AI9" i="27"/>
  <c r="AH9" i="27"/>
  <c r="AG9" i="27"/>
  <c r="AF9" i="27"/>
  <c r="AE9" i="27"/>
  <c r="AD9" i="27"/>
  <c r="AC9" i="27"/>
  <c r="AB9" i="27"/>
  <c r="AA9" i="27"/>
  <c r="Z9" i="27"/>
  <c r="Y9" i="27"/>
  <c r="R9" i="27"/>
  <c r="Q9" i="27"/>
  <c r="P9" i="27"/>
  <c r="O9" i="27"/>
  <c r="N9" i="27"/>
  <c r="M9" i="27"/>
  <c r="L9" i="27"/>
  <c r="K9" i="27"/>
  <c r="J9" i="27"/>
  <c r="I9" i="27"/>
  <c r="H9" i="27"/>
  <c r="G9" i="27"/>
  <c r="F9" i="27"/>
  <c r="AN8" i="27"/>
  <c r="AM8" i="27"/>
  <c r="AL8" i="27"/>
  <c r="AK8" i="27"/>
  <c r="AJ8" i="27"/>
  <c r="AI8" i="27"/>
  <c r="AH8" i="27"/>
  <c r="AG8" i="27"/>
  <c r="AF8" i="27"/>
  <c r="AE8" i="27"/>
  <c r="AD8" i="27"/>
  <c r="AC8" i="27"/>
  <c r="AB8" i="27"/>
  <c r="AA8" i="27"/>
  <c r="Z8" i="27"/>
  <c r="Y8" i="27"/>
  <c r="R8" i="27"/>
  <c r="O8" i="27"/>
  <c r="N8" i="27"/>
  <c r="M8" i="27"/>
  <c r="L8" i="27"/>
  <c r="K8" i="27"/>
  <c r="J8" i="27"/>
  <c r="G8" i="27"/>
  <c r="F8" i="27"/>
  <c r="AN19" i="26"/>
  <c r="AM19" i="26"/>
  <c r="AL19" i="26"/>
  <c r="AK19" i="26"/>
  <c r="AJ19" i="26"/>
  <c r="AI19" i="26"/>
  <c r="AH19" i="26"/>
  <c r="AG19" i="26"/>
  <c r="AF19" i="26"/>
  <c r="AE19" i="26"/>
  <c r="AD19" i="26"/>
  <c r="AC19" i="26"/>
  <c r="AB19" i="26"/>
  <c r="AA19" i="26"/>
  <c r="Z19" i="26"/>
  <c r="Y19" i="26"/>
  <c r="R19" i="26"/>
  <c r="Q19" i="26"/>
  <c r="P19" i="26"/>
  <c r="O19" i="26"/>
  <c r="N19" i="26"/>
  <c r="M19" i="26"/>
  <c r="L19" i="26"/>
  <c r="K19" i="26"/>
  <c r="J19" i="26"/>
  <c r="I19" i="26"/>
  <c r="H19" i="26"/>
  <c r="G19" i="26"/>
  <c r="F19" i="26"/>
  <c r="AN18" i="26"/>
  <c r="AM18" i="26"/>
  <c r="AL18" i="26"/>
  <c r="AK18" i="26"/>
  <c r="AJ18" i="26"/>
  <c r="AI18" i="26"/>
  <c r="AH18" i="26"/>
  <c r="AG18" i="26"/>
  <c r="AF18" i="26"/>
  <c r="AE18" i="26"/>
  <c r="AD18" i="26"/>
  <c r="AC18" i="26"/>
  <c r="AB18" i="26"/>
  <c r="AA18" i="26"/>
  <c r="Z18" i="26"/>
  <c r="Y18" i="26"/>
  <c r="R18" i="26"/>
  <c r="O18" i="26"/>
  <c r="N18" i="26"/>
  <c r="M18" i="26"/>
  <c r="L18" i="26"/>
  <c r="K18" i="26"/>
  <c r="J18" i="26"/>
  <c r="G18" i="26"/>
  <c r="F18" i="26"/>
  <c r="AN17" i="26"/>
  <c r="AM17" i="26"/>
  <c r="AL17" i="26"/>
  <c r="AK17" i="26"/>
  <c r="AJ17" i="26"/>
  <c r="AI17" i="26"/>
  <c r="AH17" i="26"/>
  <c r="AG17" i="26"/>
  <c r="AF17" i="26"/>
  <c r="AE17" i="26"/>
  <c r="AD17" i="26"/>
  <c r="AC17" i="26"/>
  <c r="AB17" i="26"/>
  <c r="AA17" i="26"/>
  <c r="Z17" i="26"/>
  <c r="Y17" i="26"/>
  <c r="R17" i="26"/>
  <c r="Q17" i="26"/>
  <c r="P17" i="26"/>
  <c r="O17" i="26"/>
  <c r="N17" i="26"/>
  <c r="M17" i="26"/>
  <c r="L17" i="26"/>
  <c r="K17" i="26"/>
  <c r="J17" i="26"/>
  <c r="I17" i="26"/>
  <c r="H17" i="26"/>
  <c r="G17" i="26"/>
  <c r="F17" i="26"/>
  <c r="AN17" i="25"/>
  <c r="AM17" i="25"/>
  <c r="AL17" i="25"/>
  <c r="AK17" i="25"/>
  <c r="AJ17" i="25"/>
  <c r="AI17" i="25"/>
  <c r="AH17" i="25"/>
  <c r="AG17" i="25"/>
  <c r="AF17" i="25"/>
  <c r="AE17" i="25"/>
  <c r="AD17" i="25"/>
  <c r="AC17" i="25"/>
  <c r="AB17" i="25"/>
  <c r="AA17" i="25"/>
  <c r="Z17" i="25"/>
  <c r="Y17" i="25"/>
  <c r="R17" i="25"/>
  <c r="Q17" i="25"/>
  <c r="P17" i="25"/>
  <c r="O17" i="25"/>
  <c r="N17" i="25"/>
  <c r="M17" i="25"/>
  <c r="L17" i="25"/>
  <c r="K17" i="25"/>
  <c r="J17" i="25"/>
  <c r="I17" i="25"/>
  <c r="H17" i="25"/>
  <c r="G17" i="25"/>
  <c r="F17" i="25"/>
  <c r="AN16" i="25"/>
  <c r="AM16" i="25"/>
  <c r="AL16" i="25"/>
  <c r="AK16" i="25"/>
  <c r="AJ16" i="25"/>
  <c r="AI16" i="25"/>
  <c r="AH16" i="25"/>
  <c r="AG16" i="25"/>
  <c r="AF16" i="25"/>
  <c r="AE16" i="25"/>
  <c r="AD16" i="25"/>
  <c r="AC16" i="25"/>
  <c r="AB16" i="25"/>
  <c r="AA16" i="25"/>
  <c r="Z16" i="25"/>
  <c r="Y16" i="25"/>
  <c r="R16" i="25"/>
  <c r="O16" i="25"/>
  <c r="N16" i="25"/>
  <c r="M16" i="25"/>
  <c r="L16" i="25"/>
  <c r="K16" i="25"/>
  <c r="J16" i="25"/>
  <c r="G16" i="25"/>
  <c r="F16" i="25"/>
  <c r="AN15" i="25"/>
  <c r="AM15" i="25"/>
  <c r="AL15" i="25"/>
  <c r="AK15" i="25"/>
  <c r="AJ15" i="25"/>
  <c r="AI15" i="25"/>
  <c r="AH15" i="25"/>
  <c r="AG15" i="25"/>
  <c r="AF15" i="25"/>
  <c r="AE15" i="25"/>
  <c r="AD15" i="25"/>
  <c r="AC15" i="25"/>
  <c r="AB15" i="25"/>
  <c r="AA15" i="25"/>
  <c r="Z15" i="25"/>
  <c r="Y15" i="25"/>
  <c r="R15" i="25"/>
  <c r="O15" i="25"/>
  <c r="N15" i="25"/>
  <c r="M15" i="25"/>
  <c r="L15" i="25"/>
  <c r="K15" i="25"/>
  <c r="J15" i="25"/>
  <c r="G15" i="25"/>
  <c r="F15" i="25"/>
  <c r="AN14" i="25"/>
  <c r="AM14" i="25"/>
  <c r="AL14" i="25"/>
  <c r="AK14" i="25"/>
  <c r="AJ14" i="25"/>
  <c r="AI14" i="25"/>
  <c r="AH14" i="25"/>
  <c r="AG14" i="25"/>
  <c r="AF14" i="25"/>
  <c r="AE14" i="25"/>
  <c r="AD14" i="25"/>
  <c r="AC14" i="25"/>
  <c r="AB14" i="25"/>
  <c r="AA14" i="25"/>
  <c r="Z14" i="25"/>
  <c r="Y14" i="25"/>
  <c r="R14" i="25"/>
  <c r="Q14" i="25"/>
  <c r="P14" i="25"/>
  <c r="O14" i="25"/>
  <c r="N14" i="25"/>
  <c r="M14" i="25"/>
  <c r="L14" i="25"/>
  <c r="K14" i="25"/>
  <c r="J14" i="25"/>
  <c r="I14" i="25"/>
  <c r="H14" i="25"/>
  <c r="G14" i="25"/>
  <c r="F14" i="25"/>
  <c r="AN12" i="24"/>
  <c r="AM12" i="24"/>
  <c r="AL12" i="24"/>
  <c r="AK12" i="24"/>
  <c r="AJ12" i="24"/>
  <c r="AI12" i="24"/>
  <c r="AH12" i="24"/>
  <c r="AG12" i="24"/>
  <c r="AF12" i="24"/>
  <c r="AE12" i="24"/>
  <c r="AD12" i="24"/>
  <c r="AC12" i="24"/>
  <c r="AB12" i="24"/>
  <c r="AA12" i="24"/>
  <c r="Z12" i="24"/>
  <c r="Y12" i="24"/>
  <c r="R12" i="24"/>
  <c r="O12" i="24"/>
  <c r="N12" i="24"/>
  <c r="M12" i="24"/>
  <c r="L12" i="24"/>
  <c r="K12" i="24"/>
  <c r="J12" i="24"/>
  <c r="G12" i="24"/>
  <c r="F12" i="24"/>
  <c r="AN11" i="24"/>
  <c r="AM11" i="24"/>
  <c r="AL11" i="24"/>
  <c r="AK11" i="24"/>
  <c r="AJ11" i="24"/>
  <c r="AI11" i="24"/>
  <c r="AH11" i="24"/>
  <c r="AG11" i="24"/>
  <c r="AF11" i="24"/>
  <c r="AE11" i="24"/>
  <c r="AD11" i="24"/>
  <c r="AC11" i="24"/>
  <c r="AB11" i="24"/>
  <c r="AA11" i="24"/>
  <c r="Z11" i="24"/>
  <c r="Y11" i="24"/>
  <c r="R11" i="24"/>
  <c r="Q11" i="24"/>
  <c r="P11" i="24"/>
  <c r="O11" i="24"/>
  <c r="N11" i="24"/>
  <c r="M11" i="24"/>
  <c r="L11" i="24"/>
  <c r="K11" i="24"/>
  <c r="J11" i="24"/>
  <c r="I11" i="24"/>
  <c r="H11" i="24"/>
  <c r="G11" i="24"/>
  <c r="F11" i="24"/>
  <c r="AN10" i="24"/>
  <c r="AM10" i="24"/>
  <c r="AL10" i="24"/>
  <c r="AK10" i="24"/>
  <c r="AJ10" i="24"/>
  <c r="AI10" i="24"/>
  <c r="AH10" i="24"/>
  <c r="AG10" i="24"/>
  <c r="AF10" i="24"/>
  <c r="AE10" i="24"/>
  <c r="AD10" i="24"/>
  <c r="AC10" i="24"/>
  <c r="AB10" i="24"/>
  <c r="AA10" i="24"/>
  <c r="Z10" i="24"/>
  <c r="Y10" i="24"/>
  <c r="R10" i="24"/>
  <c r="O10" i="24"/>
  <c r="N10" i="24"/>
  <c r="M10" i="24"/>
  <c r="L10" i="24"/>
  <c r="K10" i="24"/>
  <c r="J10" i="24"/>
  <c r="G10" i="24"/>
  <c r="F10" i="24"/>
  <c r="AN13" i="24"/>
  <c r="AM13" i="24"/>
  <c r="AL13" i="24"/>
  <c r="AK13" i="24"/>
  <c r="AJ13" i="24"/>
  <c r="AI13" i="24"/>
  <c r="AH13" i="24"/>
  <c r="AG13" i="24"/>
  <c r="AF13" i="24"/>
  <c r="AE13" i="24"/>
  <c r="AD13" i="24"/>
  <c r="AC13" i="24"/>
  <c r="AB13" i="24"/>
  <c r="AA13" i="24"/>
  <c r="Z13" i="24"/>
  <c r="Y13" i="24"/>
  <c r="R13" i="24"/>
  <c r="Q13" i="24"/>
  <c r="P13" i="24"/>
  <c r="O13" i="24"/>
  <c r="N13" i="24"/>
  <c r="M13" i="24"/>
  <c r="L13" i="24"/>
  <c r="K13" i="24"/>
  <c r="J13" i="24"/>
  <c r="I13" i="24"/>
  <c r="H13" i="24"/>
  <c r="G13" i="24"/>
  <c r="F13" i="24"/>
  <c r="AN14" i="23"/>
  <c r="AM14" i="23"/>
  <c r="AL14" i="23"/>
  <c r="AK14" i="23"/>
  <c r="AJ14" i="23"/>
  <c r="AI14" i="23"/>
  <c r="AH14" i="23"/>
  <c r="AG14" i="23"/>
  <c r="AF14" i="23"/>
  <c r="AE14" i="23"/>
  <c r="AD14" i="23"/>
  <c r="AC14" i="23"/>
  <c r="AB14" i="23"/>
  <c r="AA14" i="23"/>
  <c r="Z14" i="23"/>
  <c r="Y14" i="23"/>
  <c r="R14" i="23"/>
  <c r="O14" i="23"/>
  <c r="N14" i="23"/>
  <c r="M14" i="23"/>
  <c r="L14" i="23"/>
  <c r="K14" i="23"/>
  <c r="J14" i="23"/>
  <c r="G14" i="23"/>
  <c r="F14" i="23"/>
  <c r="AN13" i="23"/>
  <c r="AM13" i="23"/>
  <c r="AL13" i="23"/>
  <c r="AK13" i="23"/>
  <c r="AJ13" i="23"/>
  <c r="AI13" i="23"/>
  <c r="AH13" i="23"/>
  <c r="AG13" i="23"/>
  <c r="AF13" i="23"/>
  <c r="AE13" i="23"/>
  <c r="AD13" i="23"/>
  <c r="AC13" i="23"/>
  <c r="AB13" i="23"/>
  <c r="AA13" i="23"/>
  <c r="Z13" i="23"/>
  <c r="Y13" i="23"/>
  <c r="R13" i="23"/>
  <c r="Q13" i="23"/>
  <c r="P13" i="23"/>
  <c r="O13" i="23"/>
  <c r="N13" i="23"/>
  <c r="M13" i="23"/>
  <c r="L13" i="23"/>
  <c r="K13" i="23"/>
  <c r="J13" i="23"/>
  <c r="I13" i="23"/>
  <c r="H13" i="23"/>
  <c r="G13" i="23"/>
  <c r="F13" i="23"/>
  <c r="AN19" i="15"/>
  <c r="AM19" i="15"/>
  <c r="AL19" i="15"/>
  <c r="AK19" i="15"/>
  <c r="AJ19" i="15"/>
  <c r="AI19" i="15"/>
  <c r="AH19" i="15"/>
  <c r="AG19" i="15"/>
  <c r="AF19" i="15"/>
  <c r="AE19" i="15"/>
  <c r="AD19" i="15"/>
  <c r="AC19" i="15"/>
  <c r="AB19" i="15"/>
  <c r="AA19" i="15"/>
  <c r="Z19" i="15"/>
  <c r="Y19" i="15"/>
  <c r="R19" i="15"/>
  <c r="O19" i="15"/>
  <c r="N19" i="15"/>
  <c r="M19" i="15"/>
  <c r="L19" i="15"/>
  <c r="K19" i="15"/>
  <c r="J19" i="15"/>
  <c r="G19" i="15"/>
  <c r="F19" i="15"/>
  <c r="AN18" i="15"/>
  <c r="AM18" i="15"/>
  <c r="AL18" i="15"/>
  <c r="AK18" i="15"/>
  <c r="AJ18" i="15"/>
  <c r="AI18" i="15"/>
  <c r="AH18" i="15"/>
  <c r="AG18" i="15"/>
  <c r="AF18" i="15"/>
  <c r="AE18" i="15"/>
  <c r="AD18" i="15"/>
  <c r="AC18" i="15"/>
  <c r="AB18" i="15"/>
  <c r="AA18" i="15"/>
  <c r="Z18" i="15"/>
  <c r="Y18" i="15"/>
  <c r="R18" i="15"/>
  <c r="Q18" i="15"/>
  <c r="P18" i="15"/>
  <c r="O18" i="15"/>
  <c r="N18" i="15"/>
  <c r="M18" i="15"/>
  <c r="L18" i="15"/>
  <c r="K18" i="15"/>
  <c r="J18" i="15"/>
  <c r="I18" i="15"/>
  <c r="H18" i="15"/>
  <c r="G18" i="15"/>
  <c r="F18" i="15"/>
  <c r="AN20" i="15"/>
  <c r="AM20" i="15"/>
  <c r="AL20" i="15"/>
  <c r="AK20" i="15"/>
  <c r="AJ20" i="15"/>
  <c r="AI20" i="15"/>
  <c r="AH20" i="15"/>
  <c r="AG20" i="15"/>
  <c r="AF20" i="15"/>
  <c r="AE20" i="15"/>
  <c r="AD20" i="15"/>
  <c r="AC20" i="15"/>
  <c r="AB20" i="15"/>
  <c r="AA20" i="15"/>
  <c r="Z20" i="15"/>
  <c r="Y20" i="15"/>
  <c r="R20" i="15"/>
  <c r="Q20" i="15"/>
  <c r="P20" i="15"/>
  <c r="O20" i="15"/>
  <c r="N20" i="15"/>
  <c r="M20" i="15"/>
  <c r="L20" i="15"/>
  <c r="K20" i="15"/>
  <c r="J20" i="15"/>
  <c r="I20" i="15"/>
  <c r="H20" i="15"/>
  <c r="G20" i="15"/>
  <c r="F20" i="15"/>
  <c r="Q10" i="35"/>
  <c r="P10" i="35"/>
  <c r="I10" i="35"/>
  <c r="H10" i="35"/>
  <c r="F16" i="18"/>
  <c r="AN15" i="18"/>
  <c r="AM15" i="18"/>
  <c r="AL15" i="18"/>
  <c r="AK15" i="18"/>
  <c r="AJ15" i="18"/>
  <c r="AI15" i="18"/>
  <c r="AH15" i="18"/>
  <c r="AG15" i="18"/>
  <c r="AF15" i="18"/>
  <c r="AE15" i="18"/>
  <c r="AD15" i="18"/>
  <c r="AC15" i="18"/>
  <c r="AB15" i="18"/>
  <c r="AA15" i="18"/>
  <c r="Z15" i="18"/>
  <c r="Y15" i="18"/>
  <c r="R15" i="18"/>
  <c r="O15" i="18"/>
  <c r="N15" i="18"/>
  <c r="M15" i="18"/>
  <c r="L15" i="18"/>
  <c r="K15" i="18"/>
  <c r="J15" i="18"/>
  <c r="G15" i="18"/>
  <c r="F15" i="18"/>
  <c r="AN14" i="18"/>
  <c r="AM14" i="18"/>
  <c r="AL14" i="18"/>
  <c r="AK14" i="18"/>
  <c r="AJ14" i="18"/>
  <c r="AI14" i="18"/>
  <c r="AH14" i="18"/>
  <c r="AG14" i="18"/>
  <c r="AF14" i="18"/>
  <c r="AE14" i="18"/>
  <c r="AD14" i="18"/>
  <c r="AC14" i="18"/>
  <c r="AB14" i="18"/>
  <c r="AA14" i="18"/>
  <c r="Z14" i="18"/>
  <c r="Y14" i="18"/>
  <c r="R14" i="18"/>
  <c r="O14" i="18"/>
  <c r="N14" i="18"/>
  <c r="M14" i="18"/>
  <c r="L14" i="18"/>
  <c r="K14" i="18"/>
  <c r="J14" i="18"/>
  <c r="G14" i="18"/>
  <c r="F14" i="18"/>
  <c r="AN13" i="18"/>
  <c r="AM13" i="18"/>
  <c r="AL13" i="18"/>
  <c r="AK13" i="18"/>
  <c r="AJ13" i="18"/>
  <c r="AI13" i="18"/>
  <c r="AH13" i="18"/>
  <c r="AG13" i="18"/>
  <c r="AF13" i="18"/>
  <c r="AE13" i="18"/>
  <c r="AD13" i="18"/>
  <c r="AC13" i="18"/>
  <c r="AB13" i="18"/>
  <c r="AA13" i="18"/>
  <c r="Z13" i="18"/>
  <c r="Y13" i="18"/>
  <c r="R13" i="18"/>
  <c r="Q13" i="18"/>
  <c r="P13" i="18"/>
  <c r="O13" i="18"/>
  <c r="N13" i="18"/>
  <c r="M13" i="18"/>
  <c r="L13" i="18"/>
  <c r="K13" i="18"/>
  <c r="J13" i="18"/>
  <c r="I13" i="18"/>
  <c r="H13" i="18"/>
  <c r="G13" i="18"/>
  <c r="F13" i="18"/>
  <c r="AN16" i="18"/>
  <c r="AM16" i="18"/>
  <c r="AL16" i="18"/>
  <c r="AK16" i="18"/>
  <c r="AJ16" i="18"/>
  <c r="AI16" i="18"/>
  <c r="AH16" i="18"/>
  <c r="AG16" i="18"/>
  <c r="AF16" i="18"/>
  <c r="AE16" i="18"/>
  <c r="AD16" i="18"/>
  <c r="AC16" i="18"/>
  <c r="AB16" i="18"/>
  <c r="AA16" i="18"/>
  <c r="Z16" i="18"/>
  <c r="Y16" i="18"/>
  <c r="R16" i="18"/>
  <c r="Q16" i="18"/>
  <c r="P16" i="18"/>
  <c r="O16" i="18"/>
  <c r="N16" i="18"/>
  <c r="M16" i="18"/>
  <c r="L16" i="18"/>
  <c r="K16" i="18"/>
  <c r="J16" i="18"/>
  <c r="I16" i="18"/>
  <c r="H16" i="18"/>
  <c r="G16" i="18"/>
  <c r="AN17" i="17"/>
  <c r="AM17" i="17"/>
  <c r="AL17" i="17"/>
  <c r="AK17" i="17"/>
  <c r="AJ17" i="17"/>
  <c r="AI17" i="17"/>
  <c r="AH17" i="17"/>
  <c r="AG17" i="17"/>
  <c r="AF17" i="17"/>
  <c r="AE17" i="17"/>
  <c r="AD17" i="17"/>
  <c r="AC17" i="17"/>
  <c r="AB17" i="17"/>
  <c r="AA17" i="17"/>
  <c r="Z17" i="17"/>
  <c r="Y17" i="17"/>
  <c r="R17" i="17"/>
  <c r="Q17" i="17"/>
  <c r="P17" i="17"/>
  <c r="O17" i="17"/>
  <c r="N17" i="17"/>
  <c r="M17" i="17"/>
  <c r="L17" i="17"/>
  <c r="K17" i="17"/>
  <c r="J17" i="17"/>
  <c r="I17" i="17"/>
  <c r="H17" i="17"/>
  <c r="G17" i="17"/>
  <c r="F17" i="17"/>
  <c r="AN16" i="17"/>
  <c r="AM16" i="17"/>
  <c r="AL16" i="17"/>
  <c r="AK16" i="17"/>
  <c r="AJ16" i="17"/>
  <c r="AI16" i="17"/>
  <c r="AH16" i="17"/>
  <c r="AG16" i="17"/>
  <c r="AF16" i="17"/>
  <c r="AE16" i="17"/>
  <c r="AD16" i="17"/>
  <c r="AC16" i="17"/>
  <c r="AB16" i="17"/>
  <c r="AA16" i="17"/>
  <c r="Z16" i="17"/>
  <c r="Y16" i="17"/>
  <c r="R16" i="17"/>
  <c r="O16" i="17"/>
  <c r="N16" i="17"/>
  <c r="M16" i="17"/>
  <c r="L16" i="17"/>
  <c r="K16" i="17"/>
  <c r="J16" i="17"/>
  <c r="G16" i="17"/>
  <c r="F16" i="17"/>
  <c r="AN15" i="17"/>
  <c r="AM15" i="17"/>
  <c r="AL15" i="17"/>
  <c r="AK15" i="17"/>
  <c r="AJ15" i="17"/>
  <c r="AI15" i="17"/>
  <c r="AH15" i="17"/>
  <c r="AG15" i="17"/>
  <c r="AF15" i="17"/>
  <c r="AE15" i="17"/>
  <c r="AD15" i="17"/>
  <c r="AC15" i="17"/>
  <c r="AB15" i="17"/>
  <c r="AA15" i="17"/>
  <c r="Z15" i="17"/>
  <c r="Y15" i="17"/>
  <c r="R15" i="17"/>
  <c r="O15" i="17"/>
  <c r="N15" i="17"/>
  <c r="M15" i="17"/>
  <c r="L15" i="17"/>
  <c r="K15" i="17"/>
  <c r="J15" i="17"/>
  <c r="G15" i="17"/>
  <c r="F15" i="17"/>
  <c r="AN14" i="17"/>
  <c r="AM14" i="17"/>
  <c r="AL14" i="17"/>
  <c r="AK14" i="17"/>
  <c r="AJ14" i="17"/>
  <c r="AI14" i="17"/>
  <c r="AH14" i="17"/>
  <c r="AG14" i="17"/>
  <c r="AF14" i="17"/>
  <c r="AE14" i="17"/>
  <c r="AD14" i="17"/>
  <c r="AC14" i="17"/>
  <c r="AB14" i="17"/>
  <c r="AA14" i="17"/>
  <c r="Z14" i="17"/>
  <c r="Y14" i="17"/>
  <c r="R14" i="17"/>
  <c r="Q14" i="17"/>
  <c r="P14" i="17"/>
  <c r="O14" i="17"/>
  <c r="N14" i="17"/>
  <c r="M14" i="17"/>
  <c r="L14" i="17"/>
  <c r="K14" i="17"/>
  <c r="J14" i="17"/>
  <c r="I14" i="17"/>
  <c r="H14" i="17"/>
  <c r="G14" i="17"/>
  <c r="F14" i="17"/>
  <c r="AN17" i="16"/>
  <c r="AM17" i="16"/>
  <c r="AL17" i="16"/>
  <c r="AK17" i="16"/>
  <c r="AJ17" i="16"/>
  <c r="AI17" i="16"/>
  <c r="AH17" i="16"/>
  <c r="AG17" i="16"/>
  <c r="AF17" i="16"/>
  <c r="AE17" i="16"/>
  <c r="AD17" i="16"/>
  <c r="AC17" i="16"/>
  <c r="AB17" i="16"/>
  <c r="AA17" i="16"/>
  <c r="Z17" i="16"/>
  <c r="Y17" i="16"/>
  <c r="R17" i="16"/>
  <c r="Q17" i="16"/>
  <c r="P17" i="16"/>
  <c r="O17" i="16"/>
  <c r="N17" i="16"/>
  <c r="M17" i="16"/>
  <c r="L17" i="16"/>
  <c r="K17" i="16"/>
  <c r="J17" i="16"/>
  <c r="I17" i="16"/>
  <c r="H17" i="16"/>
  <c r="G17" i="16"/>
  <c r="F17" i="16"/>
  <c r="AN16" i="16"/>
  <c r="AM16" i="16"/>
  <c r="AL16" i="16"/>
  <c r="AK16" i="16"/>
  <c r="AJ16" i="16"/>
  <c r="AI16" i="16"/>
  <c r="AH16" i="16"/>
  <c r="AG16" i="16"/>
  <c r="AF16" i="16"/>
  <c r="AE16" i="16"/>
  <c r="AD16" i="16"/>
  <c r="AC16" i="16"/>
  <c r="AB16" i="16"/>
  <c r="AA16" i="16"/>
  <c r="Z16" i="16"/>
  <c r="Y16" i="16"/>
  <c r="R16" i="16"/>
  <c r="O16" i="16"/>
  <c r="N16" i="16"/>
  <c r="M16" i="16"/>
  <c r="L16" i="16"/>
  <c r="K16" i="16"/>
  <c r="J16" i="16"/>
  <c r="G16" i="16"/>
  <c r="F16" i="16"/>
  <c r="AN15" i="16"/>
  <c r="AM15" i="16"/>
  <c r="AL15" i="16"/>
  <c r="AK15" i="16"/>
  <c r="AJ15" i="16"/>
  <c r="AI15" i="16"/>
  <c r="AH15" i="16"/>
  <c r="AG15" i="16"/>
  <c r="AF15" i="16"/>
  <c r="AE15" i="16"/>
  <c r="AD15" i="16"/>
  <c r="AC15" i="16"/>
  <c r="AB15" i="16"/>
  <c r="AA15" i="16"/>
  <c r="Z15" i="16"/>
  <c r="Y15" i="16"/>
  <c r="R15" i="16"/>
  <c r="O15" i="16"/>
  <c r="N15" i="16"/>
  <c r="M15" i="16"/>
  <c r="L15" i="16"/>
  <c r="K15" i="16"/>
  <c r="J15" i="16"/>
  <c r="G15" i="16"/>
  <c r="F15" i="16"/>
  <c r="AN14" i="16"/>
  <c r="AM14" i="16"/>
  <c r="AL14" i="16"/>
  <c r="AK14" i="16"/>
  <c r="AJ14" i="16"/>
  <c r="AI14" i="16"/>
  <c r="AH14" i="16"/>
  <c r="AG14" i="16"/>
  <c r="AF14" i="16"/>
  <c r="AE14" i="16"/>
  <c r="AD14" i="16"/>
  <c r="AC14" i="16"/>
  <c r="AB14" i="16"/>
  <c r="AA14" i="16"/>
  <c r="Z14" i="16"/>
  <c r="Y14" i="16"/>
  <c r="R14" i="16"/>
  <c r="Q14" i="16"/>
  <c r="P14" i="16"/>
  <c r="O14" i="16"/>
  <c r="N14" i="16"/>
  <c r="M14" i="16"/>
  <c r="L14" i="16"/>
  <c r="K14" i="16"/>
  <c r="J14" i="16"/>
  <c r="I14" i="16"/>
  <c r="H14" i="16"/>
  <c r="G14" i="16"/>
  <c r="F14" i="16"/>
  <c r="AN17" i="20"/>
  <c r="AM17" i="20"/>
  <c r="AL17" i="20"/>
  <c r="AK17" i="20"/>
  <c r="AJ17" i="20"/>
  <c r="AI17" i="20"/>
  <c r="AH17" i="20"/>
  <c r="AG17" i="20"/>
  <c r="AF17" i="20"/>
  <c r="AE17" i="20"/>
  <c r="AD17" i="20"/>
  <c r="AC17" i="20"/>
  <c r="AB17" i="20"/>
  <c r="AA17" i="20"/>
  <c r="Z17" i="20"/>
  <c r="Y17" i="20"/>
  <c r="R17" i="20"/>
  <c r="Q17" i="20"/>
  <c r="P17" i="20"/>
  <c r="O17" i="20"/>
  <c r="N17" i="20"/>
  <c r="M17" i="20"/>
  <c r="L17" i="20"/>
  <c r="K17" i="20"/>
  <c r="J17" i="20"/>
  <c r="I17" i="20"/>
  <c r="H17" i="20"/>
  <c r="G17" i="20"/>
  <c r="F17" i="20"/>
  <c r="AN16" i="20"/>
  <c r="AM16" i="20"/>
  <c r="AL16" i="20"/>
  <c r="AK16" i="20"/>
  <c r="AJ16" i="20"/>
  <c r="AI16" i="20"/>
  <c r="AH16" i="20"/>
  <c r="AG16" i="20"/>
  <c r="AF16" i="20"/>
  <c r="AE16" i="20"/>
  <c r="AD16" i="20"/>
  <c r="AC16" i="20"/>
  <c r="AB16" i="20"/>
  <c r="AA16" i="20"/>
  <c r="Z16" i="20"/>
  <c r="Y16" i="20"/>
  <c r="R16" i="20"/>
  <c r="O16" i="20"/>
  <c r="N16" i="20"/>
  <c r="M16" i="20"/>
  <c r="L16" i="20"/>
  <c r="K16" i="20"/>
  <c r="J16" i="20"/>
  <c r="G16" i="20"/>
  <c r="F16" i="20"/>
  <c r="AN15" i="20"/>
  <c r="AM15" i="20"/>
  <c r="AL15" i="20"/>
  <c r="AK15" i="20"/>
  <c r="AJ15" i="20"/>
  <c r="AI15" i="20"/>
  <c r="AH15" i="20"/>
  <c r="AG15" i="20"/>
  <c r="AF15" i="20"/>
  <c r="AE15" i="20"/>
  <c r="AD15" i="20"/>
  <c r="AC15" i="20"/>
  <c r="AB15" i="20"/>
  <c r="AA15" i="20"/>
  <c r="Z15" i="20"/>
  <c r="Y15" i="20"/>
  <c r="R15" i="20"/>
  <c r="O15" i="20"/>
  <c r="N15" i="20"/>
  <c r="M15" i="20"/>
  <c r="L15" i="20"/>
  <c r="K15" i="20"/>
  <c r="J15" i="20"/>
  <c r="G15" i="20"/>
  <c r="F15" i="20"/>
  <c r="AN14" i="20"/>
  <c r="AM14" i="20"/>
  <c r="AL14" i="20"/>
  <c r="AK14" i="20"/>
  <c r="AJ14" i="20"/>
  <c r="AI14" i="20"/>
  <c r="AH14" i="20"/>
  <c r="AG14" i="20"/>
  <c r="AF14" i="20"/>
  <c r="AE14" i="20"/>
  <c r="AD14" i="20"/>
  <c r="AC14" i="20"/>
  <c r="AB14" i="20"/>
  <c r="AA14" i="20"/>
  <c r="Z14" i="20"/>
  <c r="Y14" i="20"/>
  <c r="R14" i="20"/>
  <c r="Q14" i="20"/>
  <c r="P14" i="20"/>
  <c r="O14" i="20"/>
  <c r="N14" i="20"/>
  <c r="M14" i="20"/>
  <c r="L14" i="20"/>
  <c r="K14" i="20"/>
  <c r="J14" i="20"/>
  <c r="I14" i="20"/>
  <c r="H14" i="20"/>
  <c r="G14" i="20"/>
  <c r="F14" i="20"/>
  <c r="AN17" i="13"/>
  <c r="AM17" i="13"/>
  <c r="AL17" i="13"/>
  <c r="AK17" i="13"/>
  <c r="AJ17" i="13"/>
  <c r="AI17" i="13"/>
  <c r="AH17" i="13"/>
  <c r="AG17" i="13"/>
  <c r="AF17" i="13"/>
  <c r="AE17" i="13"/>
  <c r="AD17" i="13"/>
  <c r="AC17" i="13"/>
  <c r="AB17" i="13"/>
  <c r="AA17" i="13"/>
  <c r="Z17" i="13"/>
  <c r="Y17" i="13"/>
  <c r="R17" i="13"/>
  <c r="Q17" i="13"/>
  <c r="P17" i="13"/>
  <c r="O17" i="13"/>
  <c r="N17" i="13"/>
  <c r="M17" i="13"/>
  <c r="L17" i="13"/>
  <c r="K17" i="13"/>
  <c r="J17" i="13"/>
  <c r="I17" i="13"/>
  <c r="H17" i="13"/>
  <c r="G17" i="13"/>
  <c r="F17" i="13"/>
  <c r="AN15" i="13"/>
  <c r="AM15" i="13"/>
  <c r="AL15" i="13"/>
  <c r="AK15" i="13"/>
  <c r="AJ15" i="13"/>
  <c r="AI15" i="13"/>
  <c r="AH15" i="13"/>
  <c r="AG15" i="13"/>
  <c r="AF15" i="13"/>
  <c r="AE15" i="13"/>
  <c r="AD15" i="13"/>
  <c r="AC15" i="13"/>
  <c r="AB15" i="13"/>
  <c r="AA15" i="13"/>
  <c r="Z15" i="13"/>
  <c r="Y15" i="13"/>
  <c r="R15" i="13"/>
  <c r="O15" i="13"/>
  <c r="N15" i="13"/>
  <c r="M15" i="13"/>
  <c r="L15" i="13"/>
  <c r="K15" i="13"/>
  <c r="J15" i="13"/>
  <c r="G15" i="13"/>
  <c r="F15" i="13"/>
  <c r="AN14" i="13"/>
  <c r="AM14" i="13"/>
  <c r="AL14" i="13"/>
  <c r="AK14" i="13"/>
  <c r="AJ14" i="13"/>
  <c r="AI14" i="13"/>
  <c r="AH14" i="13"/>
  <c r="AG14" i="13"/>
  <c r="AF14" i="13"/>
  <c r="AE14" i="13"/>
  <c r="AD14" i="13"/>
  <c r="AC14" i="13"/>
  <c r="AB14" i="13"/>
  <c r="AA14" i="13"/>
  <c r="Z14" i="13"/>
  <c r="Y14" i="13"/>
  <c r="R14" i="13"/>
  <c r="Q14" i="13"/>
  <c r="P14" i="13"/>
  <c r="O14" i="13"/>
  <c r="N14" i="13"/>
  <c r="M14" i="13"/>
  <c r="L14" i="13"/>
  <c r="K14" i="13"/>
  <c r="J14" i="13"/>
  <c r="I14" i="13"/>
  <c r="H14" i="13"/>
  <c r="G14" i="13"/>
  <c r="F14" i="13"/>
  <c r="AN16" i="13"/>
  <c r="AM16" i="13"/>
  <c r="AL16" i="13"/>
  <c r="AK16" i="13"/>
  <c r="AJ16" i="13"/>
  <c r="AI16" i="13"/>
  <c r="AH16" i="13"/>
  <c r="AG16" i="13"/>
  <c r="AF16" i="13"/>
  <c r="AE16" i="13"/>
  <c r="AD16" i="13"/>
  <c r="AC16" i="13"/>
  <c r="AB16" i="13"/>
  <c r="AA16" i="13"/>
  <c r="Z16" i="13"/>
  <c r="Y16" i="13"/>
  <c r="R16" i="13"/>
  <c r="O16" i="13"/>
  <c r="N16" i="13"/>
  <c r="M16" i="13"/>
  <c r="L16" i="13"/>
  <c r="K16" i="13"/>
  <c r="J16" i="13"/>
  <c r="G16" i="13"/>
  <c r="F16" i="13"/>
  <c r="AN14" i="12"/>
  <c r="AM14" i="12"/>
  <c r="AL14" i="12"/>
  <c r="AK14" i="12"/>
  <c r="AJ14" i="12"/>
  <c r="AI14" i="12"/>
  <c r="AH14" i="12"/>
  <c r="AG14" i="12"/>
  <c r="AF14" i="12"/>
  <c r="AE14" i="12"/>
  <c r="AD14" i="12"/>
  <c r="AC14" i="12"/>
  <c r="AB14" i="12"/>
  <c r="AA14" i="12"/>
  <c r="Z14" i="12"/>
  <c r="Y14" i="12"/>
  <c r="R14" i="12"/>
  <c r="Q14" i="12"/>
  <c r="P14" i="12"/>
  <c r="O14" i="12"/>
  <c r="N14" i="12"/>
  <c r="M14" i="12"/>
  <c r="L14" i="12"/>
  <c r="K14" i="12"/>
  <c r="J14" i="12"/>
  <c r="I14" i="12"/>
  <c r="H14" i="12"/>
  <c r="G14" i="12"/>
  <c r="F14" i="12"/>
  <c r="AN12" i="12"/>
  <c r="AM12" i="12"/>
  <c r="AL12" i="12"/>
  <c r="AK12" i="12"/>
  <c r="AJ12" i="12"/>
  <c r="AI12" i="12"/>
  <c r="AH12" i="12"/>
  <c r="AG12" i="12"/>
  <c r="AF12" i="12"/>
  <c r="AE12" i="12"/>
  <c r="AD12" i="12"/>
  <c r="AC12" i="12"/>
  <c r="AB12" i="12"/>
  <c r="AA12" i="12"/>
  <c r="Z12" i="12"/>
  <c r="Y12" i="12"/>
  <c r="R12" i="12"/>
  <c r="Q12" i="12"/>
  <c r="P12" i="12"/>
  <c r="O12" i="12"/>
  <c r="N12" i="12"/>
  <c r="M12" i="12"/>
  <c r="L12" i="12"/>
  <c r="K12" i="12"/>
  <c r="J12" i="12"/>
  <c r="I12" i="12"/>
  <c r="H12" i="12"/>
  <c r="G12" i="12"/>
  <c r="F12" i="12"/>
  <c r="AN11" i="12"/>
  <c r="AM11" i="12"/>
  <c r="AL11" i="12"/>
  <c r="AK11" i="12"/>
  <c r="AJ11" i="12"/>
  <c r="AI11" i="12"/>
  <c r="AH11" i="12"/>
  <c r="AG11" i="12"/>
  <c r="AF11" i="12"/>
  <c r="AE11" i="12"/>
  <c r="AD11" i="12"/>
  <c r="AC11" i="12"/>
  <c r="AB11" i="12"/>
  <c r="AA11" i="12"/>
  <c r="Z11" i="12"/>
  <c r="Y11" i="12"/>
  <c r="R11" i="12"/>
  <c r="O11" i="12"/>
  <c r="N11" i="12"/>
  <c r="M11" i="12"/>
  <c r="L11" i="12"/>
  <c r="K11" i="12"/>
  <c r="J11" i="12"/>
  <c r="G11" i="12"/>
  <c r="F11" i="12"/>
  <c r="AN13" i="12"/>
  <c r="AM13" i="12"/>
  <c r="AL13" i="12"/>
  <c r="AK13" i="12"/>
  <c r="AJ13" i="12"/>
  <c r="AI13" i="12"/>
  <c r="AH13" i="12"/>
  <c r="AG13" i="12"/>
  <c r="AF13" i="12"/>
  <c r="AE13" i="12"/>
  <c r="AD13" i="12"/>
  <c r="AC13" i="12"/>
  <c r="AB13" i="12"/>
  <c r="AA13" i="12"/>
  <c r="Z13" i="12"/>
  <c r="Y13" i="12"/>
  <c r="R13" i="12"/>
  <c r="O13" i="12"/>
  <c r="N13" i="12"/>
  <c r="M13" i="12"/>
  <c r="L13" i="12"/>
  <c r="K13" i="12"/>
  <c r="J13" i="12"/>
  <c r="G13" i="12"/>
  <c r="F13" i="12"/>
  <c r="AN16" i="11"/>
  <c r="AM16" i="11"/>
  <c r="AL16" i="11"/>
  <c r="AK16" i="11"/>
  <c r="AJ16" i="11"/>
  <c r="AI16" i="11"/>
  <c r="AH16" i="11"/>
  <c r="AG16" i="11"/>
  <c r="AF16" i="11"/>
  <c r="AE16" i="11"/>
  <c r="AD16" i="11"/>
  <c r="AC16" i="11"/>
  <c r="AB16" i="11"/>
  <c r="AA16" i="11"/>
  <c r="Z16" i="11"/>
  <c r="Y16" i="11"/>
  <c r="R16" i="11"/>
  <c r="Q16" i="11"/>
  <c r="P16" i="11"/>
  <c r="O16" i="11"/>
  <c r="N16" i="11"/>
  <c r="M16" i="11"/>
  <c r="L16" i="11"/>
  <c r="K16" i="11"/>
  <c r="J16" i="11"/>
  <c r="I16" i="11"/>
  <c r="H16" i="11"/>
  <c r="G16" i="11"/>
  <c r="F16" i="11"/>
  <c r="AN15" i="11"/>
  <c r="AM15" i="11"/>
  <c r="AL15" i="11"/>
  <c r="AK15" i="11"/>
  <c r="AJ15" i="11"/>
  <c r="AI15" i="11"/>
  <c r="AH15" i="11"/>
  <c r="AG15" i="11"/>
  <c r="AF15" i="11"/>
  <c r="AE15" i="11"/>
  <c r="AD15" i="11"/>
  <c r="AC15" i="11"/>
  <c r="AB15" i="11"/>
  <c r="AA15" i="11"/>
  <c r="Z15" i="11"/>
  <c r="Y15" i="11"/>
  <c r="R15" i="11"/>
  <c r="O15" i="11"/>
  <c r="N15" i="11"/>
  <c r="M15" i="11"/>
  <c r="L15" i="11"/>
  <c r="K15" i="11"/>
  <c r="J15" i="11"/>
  <c r="G15" i="11"/>
  <c r="F15" i="11"/>
  <c r="Q13" i="11"/>
  <c r="P13" i="11"/>
  <c r="O13" i="11"/>
  <c r="N13" i="11"/>
  <c r="M13" i="11"/>
  <c r="L13" i="11"/>
  <c r="K13" i="11"/>
  <c r="J13" i="11"/>
  <c r="I13" i="11"/>
  <c r="H13" i="11"/>
  <c r="AN13" i="11"/>
  <c r="AM13" i="11"/>
  <c r="AL13" i="11"/>
  <c r="AK13" i="11"/>
  <c r="AJ13" i="11"/>
  <c r="AI13" i="11"/>
  <c r="AH13" i="11"/>
  <c r="AG13" i="11"/>
  <c r="AF13" i="11"/>
  <c r="AE13" i="11"/>
  <c r="AD13" i="11"/>
  <c r="AC13" i="11"/>
  <c r="AB13" i="11"/>
  <c r="AA13" i="11"/>
  <c r="Z13" i="11"/>
  <c r="Y13" i="11"/>
  <c r="R13" i="11"/>
  <c r="G13" i="11"/>
  <c r="F13" i="11"/>
  <c r="AN17" i="14"/>
  <c r="AM17" i="14"/>
  <c r="AL17" i="14"/>
  <c r="AK17" i="14"/>
  <c r="AJ17" i="14"/>
  <c r="AI17" i="14"/>
  <c r="AH17" i="14"/>
  <c r="AG17" i="14"/>
  <c r="AF17" i="14"/>
  <c r="AE17" i="14"/>
  <c r="AD17" i="14"/>
  <c r="AC17" i="14"/>
  <c r="AB17" i="14"/>
  <c r="AA17" i="14"/>
  <c r="Z17" i="14"/>
  <c r="Y17" i="14"/>
  <c r="R17" i="14"/>
  <c r="O17" i="14"/>
  <c r="N17" i="14"/>
  <c r="M17" i="14"/>
  <c r="L17" i="14"/>
  <c r="K17" i="14"/>
  <c r="J17" i="14"/>
  <c r="G17" i="14"/>
  <c r="F17" i="14"/>
  <c r="AN16" i="14"/>
  <c r="AM16" i="14"/>
  <c r="AL16" i="14"/>
  <c r="AK16" i="14"/>
  <c r="AJ16" i="14"/>
  <c r="AI16" i="14"/>
  <c r="AH16" i="14"/>
  <c r="AG16" i="14"/>
  <c r="AF16" i="14"/>
  <c r="AE16" i="14"/>
  <c r="AD16" i="14"/>
  <c r="AC16" i="14"/>
  <c r="AB16" i="14"/>
  <c r="AA16" i="14"/>
  <c r="Z16" i="14"/>
  <c r="Y16" i="14"/>
  <c r="R16" i="14"/>
  <c r="O16" i="14"/>
  <c r="N16" i="14"/>
  <c r="M16" i="14"/>
  <c r="L16" i="14"/>
  <c r="K16" i="14"/>
  <c r="J16" i="14"/>
  <c r="G16" i="14"/>
  <c r="F16" i="14"/>
  <c r="AN15" i="14"/>
  <c r="AM15" i="14"/>
  <c r="AL15" i="14"/>
  <c r="AK15" i="14"/>
  <c r="AJ15" i="14"/>
  <c r="AI15" i="14"/>
  <c r="AH15" i="14"/>
  <c r="AG15" i="14"/>
  <c r="AF15" i="14"/>
  <c r="AE15" i="14"/>
  <c r="AD15" i="14"/>
  <c r="AC15" i="14"/>
  <c r="AB15" i="14"/>
  <c r="AA15" i="14"/>
  <c r="Z15" i="14"/>
  <c r="Y15" i="14"/>
  <c r="R15" i="14"/>
  <c r="Q15" i="14"/>
  <c r="P15" i="14"/>
  <c r="O15" i="14"/>
  <c r="N15" i="14"/>
  <c r="M15" i="14"/>
  <c r="L15" i="14"/>
  <c r="K15" i="14"/>
  <c r="J15" i="14"/>
  <c r="I15" i="14"/>
  <c r="H15" i="14"/>
  <c r="G15" i="14"/>
  <c r="F15" i="14"/>
  <c r="AN6" i="36"/>
  <c r="AM6" i="36"/>
  <c r="AL6" i="36"/>
  <c r="AK6" i="36"/>
  <c r="AJ6" i="36"/>
  <c r="AI6" i="36"/>
  <c r="AH6" i="36"/>
  <c r="AG6" i="36"/>
  <c r="AF6" i="36"/>
  <c r="AE6" i="36"/>
  <c r="AD6" i="36"/>
  <c r="AC6" i="36"/>
  <c r="AB6" i="36"/>
  <c r="AA6" i="36"/>
  <c r="Z6" i="36"/>
  <c r="Y6" i="36"/>
  <c r="R6" i="36"/>
  <c r="O6" i="36"/>
  <c r="N6" i="36"/>
  <c r="M6" i="36"/>
  <c r="L6" i="36"/>
  <c r="K6" i="36"/>
  <c r="J6" i="36"/>
  <c r="G6" i="36"/>
  <c r="F6" i="36"/>
  <c r="AN20" i="10"/>
  <c r="AM20" i="10"/>
  <c r="AL20" i="10"/>
  <c r="AK20" i="10"/>
  <c r="AJ20" i="10"/>
  <c r="AI20" i="10"/>
  <c r="AH20" i="10"/>
  <c r="AG20" i="10"/>
  <c r="AF20" i="10"/>
  <c r="AE20" i="10"/>
  <c r="AD20" i="10"/>
  <c r="AC20" i="10"/>
  <c r="AB20" i="10"/>
  <c r="AA20" i="10"/>
  <c r="Z20" i="10"/>
  <c r="Y20" i="10"/>
  <c r="R20" i="10"/>
  <c r="Q20" i="10"/>
  <c r="P20" i="10"/>
  <c r="O20" i="10"/>
  <c r="N20" i="10"/>
  <c r="M20" i="10"/>
  <c r="L20" i="10"/>
  <c r="K20" i="10"/>
  <c r="J20" i="10"/>
  <c r="I20" i="10"/>
  <c r="H20" i="10"/>
  <c r="G20" i="10"/>
  <c r="F20" i="10"/>
  <c r="AN19" i="10"/>
  <c r="AM19" i="10"/>
  <c r="AL19" i="10"/>
  <c r="AK19" i="10"/>
  <c r="AJ19" i="10"/>
  <c r="AI19" i="10"/>
  <c r="AH19" i="10"/>
  <c r="AG19" i="10"/>
  <c r="AF19" i="10"/>
  <c r="AE19" i="10"/>
  <c r="AD19" i="10"/>
  <c r="AC19" i="10"/>
  <c r="AB19" i="10"/>
  <c r="AA19" i="10"/>
  <c r="Z19" i="10"/>
  <c r="Y19" i="10"/>
  <c r="R19" i="10"/>
  <c r="O19" i="10"/>
  <c r="N19" i="10"/>
  <c r="M19" i="10"/>
  <c r="L19" i="10"/>
  <c r="K19" i="10"/>
  <c r="J19" i="10"/>
  <c r="G19" i="10"/>
  <c r="F19" i="10"/>
  <c r="AN18" i="10"/>
  <c r="AM18" i="10"/>
  <c r="AL18" i="10"/>
  <c r="AK18" i="10"/>
  <c r="AJ18" i="10"/>
  <c r="AI18" i="10"/>
  <c r="AH18" i="10"/>
  <c r="AG18" i="10"/>
  <c r="AF18" i="10"/>
  <c r="AE18" i="10"/>
  <c r="AD18" i="10"/>
  <c r="AC18" i="10"/>
  <c r="AB18" i="10"/>
  <c r="AA18" i="10"/>
  <c r="Z18" i="10"/>
  <c r="Y18" i="10"/>
  <c r="R18" i="10"/>
  <c r="Q18" i="10"/>
  <c r="P18" i="10"/>
  <c r="O18" i="10"/>
  <c r="N18" i="10"/>
  <c r="M18" i="10"/>
  <c r="L18" i="10"/>
  <c r="K18" i="10"/>
  <c r="J18" i="10"/>
  <c r="I18" i="10"/>
  <c r="H18" i="10"/>
  <c r="G18" i="10"/>
  <c r="F18" i="10"/>
  <c r="AN18" i="9"/>
  <c r="AM18" i="9"/>
  <c r="AL18" i="9"/>
  <c r="AK18" i="9"/>
  <c r="AJ18" i="9"/>
  <c r="AI18" i="9"/>
  <c r="AH18" i="9"/>
  <c r="AG18" i="9"/>
  <c r="AF18" i="9"/>
  <c r="AE18" i="9"/>
  <c r="AD18" i="9"/>
  <c r="AC18" i="9"/>
  <c r="AB18" i="9"/>
  <c r="AA18" i="9"/>
  <c r="Z18" i="9"/>
  <c r="Y18" i="9"/>
  <c r="R18" i="9"/>
  <c r="Q18" i="9"/>
  <c r="P18" i="9"/>
  <c r="O18" i="9"/>
  <c r="N18" i="9"/>
  <c r="M18" i="9"/>
  <c r="L18" i="9"/>
  <c r="K18" i="9"/>
  <c r="J18" i="9"/>
  <c r="I18" i="9"/>
  <c r="H18" i="9"/>
  <c r="G18" i="9"/>
  <c r="F18" i="9"/>
  <c r="AN17" i="9"/>
  <c r="AM17" i="9"/>
  <c r="AL17" i="9"/>
  <c r="AK17" i="9"/>
  <c r="AJ17" i="9"/>
  <c r="AI17" i="9"/>
  <c r="AH17" i="9"/>
  <c r="AG17" i="9"/>
  <c r="AF17" i="9"/>
  <c r="AE17" i="9"/>
  <c r="AD17" i="9"/>
  <c r="AC17" i="9"/>
  <c r="AB17" i="9"/>
  <c r="AA17" i="9"/>
  <c r="Z17" i="9"/>
  <c r="Y17" i="9"/>
  <c r="R17" i="9"/>
  <c r="O17" i="9"/>
  <c r="N17" i="9"/>
  <c r="M17" i="9"/>
  <c r="L17" i="9"/>
  <c r="K17" i="9"/>
  <c r="J17" i="9"/>
  <c r="G17" i="9"/>
  <c r="F17" i="9"/>
  <c r="AN16" i="9"/>
  <c r="AM16" i="9"/>
  <c r="AL16" i="9"/>
  <c r="AK16" i="9"/>
  <c r="AJ16" i="9"/>
  <c r="AI16" i="9"/>
  <c r="AH16" i="9"/>
  <c r="AG16" i="9"/>
  <c r="AF16" i="9"/>
  <c r="AE16" i="9"/>
  <c r="AD16" i="9"/>
  <c r="AC16" i="9"/>
  <c r="AB16" i="9"/>
  <c r="AA16" i="9"/>
  <c r="Z16" i="9"/>
  <c r="Y16" i="9"/>
  <c r="R16" i="9"/>
  <c r="Q16" i="9"/>
  <c r="P16" i="9"/>
  <c r="O16" i="9"/>
  <c r="N16" i="9"/>
  <c r="M16" i="9"/>
  <c r="L16" i="9"/>
  <c r="K16" i="9"/>
  <c r="J16" i="9"/>
  <c r="I16" i="9"/>
  <c r="H16" i="9"/>
  <c r="G16" i="9"/>
  <c r="F16" i="9"/>
  <c r="AN15" i="9"/>
  <c r="AM15" i="9"/>
  <c r="AL15" i="9"/>
  <c r="AK15" i="9"/>
  <c r="AJ15" i="9"/>
  <c r="AI15" i="9"/>
  <c r="AH15" i="9"/>
  <c r="AG15" i="9"/>
  <c r="AF15" i="9"/>
  <c r="AE15" i="9"/>
  <c r="AD15" i="9"/>
  <c r="AC15" i="9"/>
  <c r="AB15" i="9"/>
  <c r="AA15" i="9"/>
  <c r="Z15" i="9"/>
  <c r="Y15" i="9"/>
  <c r="R15" i="9"/>
  <c r="O15" i="9"/>
  <c r="N15" i="9"/>
  <c r="M15" i="9"/>
  <c r="L15" i="9"/>
  <c r="K15" i="9"/>
  <c r="J15" i="9"/>
  <c r="G15" i="9"/>
  <c r="F15" i="9"/>
  <c r="O8" i="32"/>
  <c r="R8" i="32"/>
  <c r="P19" i="32"/>
  <c r="R19" i="32" s="1"/>
  <c r="Q19" i="32"/>
  <c r="O6" i="32"/>
  <c r="Q6" i="32" s="1"/>
  <c r="P21" i="32"/>
  <c r="Q21" i="32" s="1"/>
  <c r="R21" i="32"/>
  <c r="P17" i="32"/>
  <c r="Q17" i="32"/>
  <c r="R7" i="32"/>
  <c r="P10" i="32"/>
  <c r="O7" i="32"/>
  <c r="Q7" i="32" s="1"/>
  <c r="O5" i="32"/>
  <c r="O9" i="32"/>
  <c r="N10" i="32"/>
  <c r="M10" i="32"/>
  <c r="L10" i="32"/>
  <c r="K10" i="32"/>
  <c r="J10" i="32"/>
  <c r="I10" i="32"/>
  <c r="S10" i="32"/>
  <c r="T10" i="32"/>
  <c r="O4" i="32"/>
  <c r="R4" i="32" s="1"/>
  <c r="K22" i="32"/>
  <c r="P16" i="32"/>
  <c r="R16" i="32" s="1"/>
  <c r="P18" i="32"/>
  <c r="P20" i="32"/>
  <c r="J22" i="32"/>
  <c r="O22" i="32"/>
  <c r="N22" i="32"/>
  <c r="M22" i="32"/>
  <c r="L22" i="32"/>
  <c r="R17" i="32"/>
  <c r="F4" i="32"/>
  <c r="F5" i="32"/>
  <c r="F3" i="32"/>
  <c r="P5" i="31"/>
  <c r="P6" i="31"/>
  <c r="P7" i="31"/>
  <c r="P3" i="31"/>
  <c r="P4" i="31"/>
  <c r="P2" i="31"/>
  <c r="M8" i="31"/>
  <c r="K8" i="31"/>
  <c r="G8" i="31"/>
  <c r="F8" i="31"/>
  <c r="E8" i="31"/>
  <c r="D8" i="31"/>
  <c r="L8" i="31"/>
  <c r="P8" i="31"/>
  <c r="O8" i="31"/>
  <c r="N8" i="31"/>
  <c r="I8" i="31"/>
  <c r="H8" i="31"/>
  <c r="D9" i="32"/>
  <c r="F6" i="32"/>
  <c r="B9" i="32"/>
  <c r="J7" i="31"/>
  <c r="J4" i="31"/>
  <c r="J6" i="31"/>
  <c r="J3" i="31"/>
  <c r="J5" i="31"/>
  <c r="J2" i="31"/>
  <c r="J8" i="31" s="1"/>
  <c r="P22" i="32" l="1"/>
  <c r="R22" i="32" s="1"/>
  <c r="O10" i="32"/>
  <c r="Q10" i="32" s="1"/>
  <c r="Q4" i="32"/>
  <c r="R6" i="32"/>
  <c r="Q16" i="32"/>
  <c r="R10" i="32" l="1"/>
  <c r="Q22" i="32"/>
</calcChain>
</file>

<file path=xl/sharedStrings.xml><?xml version="1.0" encoding="utf-8"?>
<sst xmlns="http://schemas.openxmlformats.org/spreadsheetml/2006/main" count="5393" uniqueCount="931">
  <si>
    <t>PL</t>
  </si>
  <si>
    <t>W</t>
  </si>
  <si>
    <t>D</t>
  </si>
  <si>
    <t>L</t>
  </si>
  <si>
    <t>F</t>
  </si>
  <si>
    <t>A</t>
  </si>
  <si>
    <t>Scores</t>
  </si>
  <si>
    <t>Cards</t>
  </si>
  <si>
    <t>Att</t>
  </si>
  <si>
    <t>HT</t>
  </si>
  <si>
    <t>Referee</t>
  </si>
  <si>
    <t>TMO</t>
  </si>
  <si>
    <t>T</t>
  </si>
  <si>
    <t>C</t>
  </si>
  <si>
    <t>P</t>
  </si>
  <si>
    <t>Y</t>
  </si>
  <si>
    <t>R</t>
  </si>
  <si>
    <t>Opponents</t>
  </si>
  <si>
    <t>Cmp</t>
  </si>
  <si>
    <t>Date</t>
  </si>
  <si>
    <t>OVERALL</t>
  </si>
  <si>
    <t>TB</t>
  </si>
  <si>
    <t>LB</t>
  </si>
  <si>
    <t>Bonus</t>
  </si>
  <si>
    <t>Result</t>
  </si>
  <si>
    <t>Conceded</t>
  </si>
  <si>
    <t>AR1</t>
  </si>
  <si>
    <t>AR2</t>
  </si>
  <si>
    <t>© Hillsport Media Ltd</t>
  </si>
  <si>
    <t>Australia</t>
  </si>
  <si>
    <t>England</t>
  </si>
  <si>
    <t>Fiji</t>
  </si>
  <si>
    <t>Wales</t>
  </si>
  <si>
    <t>Italy</t>
  </si>
  <si>
    <t>Romania</t>
  </si>
  <si>
    <t>France</t>
  </si>
  <si>
    <t>Samoa</t>
  </si>
  <si>
    <t>Scotland</t>
  </si>
  <si>
    <t>Japan</t>
  </si>
  <si>
    <t>Tonga</t>
  </si>
  <si>
    <t>Argentina</t>
  </si>
  <si>
    <t>Georgia</t>
  </si>
  <si>
    <t>Ireland</t>
  </si>
  <si>
    <t>Canada</t>
  </si>
  <si>
    <t>Gd</t>
  </si>
  <si>
    <t>Car</t>
  </si>
  <si>
    <t>Away</t>
  </si>
  <si>
    <t>Neutral Ground</t>
  </si>
  <si>
    <t>Home</t>
  </si>
  <si>
    <t>Bsb</t>
  </si>
  <si>
    <t>INT</t>
  </si>
  <si>
    <t>6N</t>
  </si>
  <si>
    <t>Dbl</t>
  </si>
  <si>
    <t>Prs</t>
  </si>
  <si>
    <t>Rm</t>
  </si>
  <si>
    <t>Mfl</t>
  </si>
  <si>
    <t>Jbg</t>
  </si>
  <si>
    <t>Pos</t>
  </si>
  <si>
    <t>Chg</t>
  </si>
  <si>
    <t>DIFF</t>
  </si>
  <si>
    <t>PTS</t>
  </si>
  <si>
    <t>→</t>
  </si>
  <si>
    <t>TF</t>
  </si>
  <si>
    <t>TA</t>
  </si>
  <si>
    <t>Syd</t>
  </si>
  <si>
    <t>Ml</t>
  </si>
  <si>
    <t>Yellows</t>
  </si>
  <si>
    <t>Reds</t>
  </si>
  <si>
    <t>Pts</t>
  </si>
  <si>
    <t>TOTALS</t>
  </si>
  <si>
    <t xml:space="preserve"> </t>
  </si>
  <si>
    <t>Teams ordered on unofficial “points” ratio of “2” for a Red, “1” for a Yellow</t>
  </si>
  <si>
    <t>CC</t>
  </si>
  <si>
    <t>USA</t>
  </si>
  <si>
    <t>Akl = Eden Park, Auckland; Wl = Westpac Stadium, Wellington</t>
  </si>
  <si>
    <t>Ap</t>
  </si>
  <si>
    <t>HOME</t>
  </si>
  <si>
    <t>AWAY</t>
  </si>
  <si>
    <t>NEUTRAL</t>
  </si>
  <si>
    <t>Sva</t>
  </si>
  <si>
    <t>Ptr</t>
  </si>
  <si>
    <t>Db</t>
  </si>
  <si>
    <t>Tw</t>
  </si>
  <si>
    <t>GSB</t>
  </si>
  <si>
    <t>TB = Try Bonus Points; LB = Losing Bonus Points; GSB = Grand Slam Bonus Points</t>
  </si>
  <si>
    <t>CANADA IN 2017</t>
  </si>
  <si>
    <t>AUSTRALIA IN 2017</t>
  </si>
  <si>
    <t>ARGENTINA IN 2017</t>
  </si>
  <si>
    <t>ENGLAND IN 2017</t>
  </si>
  <si>
    <t>FIJI IN 2017</t>
  </si>
  <si>
    <t>FRANCE IN 2017</t>
  </si>
  <si>
    <t>GEORGIA IN 2017</t>
  </si>
  <si>
    <t>IRELAND IN 2017</t>
  </si>
  <si>
    <t>ITALY IN 2017</t>
  </si>
  <si>
    <t>JAPAN IN 2017</t>
  </si>
  <si>
    <t>NEW ZEALAND IN 2017</t>
  </si>
  <si>
    <t>ROMANIA IN 2017</t>
  </si>
  <si>
    <t>SAMOA IN 2017</t>
  </si>
  <si>
    <t>SCOTLAND IN 2017</t>
  </si>
  <si>
    <t>SOUTH AFRICA IN 2017</t>
  </si>
  <si>
    <t>TONGA IN 2017</t>
  </si>
  <si>
    <t>USA IN 2017</t>
  </si>
  <si>
    <t>URUGUAY IN 2017</t>
  </si>
  <si>
    <t>WALES IN 2017</t>
  </si>
  <si>
    <t>Rm = Stadio Olimpico, Rome; Car = Principality Stadium, Cardiff</t>
  </si>
  <si>
    <t>Tw = Twickenham Stadium, London; Car = Principality Stadium, Cardiff</t>
  </si>
  <si>
    <t>Sjn</t>
  </si>
  <si>
    <t>Dbl = Aviva Stadium, Dublin; Sjn = Estadio Bicentenario, San Juan</t>
  </si>
  <si>
    <t>Sfe</t>
  </si>
  <si>
    <t>Ml = AAMI Park, Melbourne; Sva = National Stadium, Suva</t>
  </si>
  <si>
    <t>Sfe = Estadio Lopez, Santa Fe</t>
  </si>
  <si>
    <t>Ssv</t>
  </si>
  <si>
    <t>Sva = National Stadium, Suva</t>
  </si>
  <si>
    <t>HC</t>
  </si>
  <si>
    <t>BT Murrayfield</t>
  </si>
  <si>
    <t>Twickenham</t>
  </si>
  <si>
    <t>Stadio Olimpico</t>
  </si>
  <si>
    <t>Principality Stadium</t>
  </si>
  <si>
    <t>Stade de France</t>
  </si>
  <si>
    <t xml:space="preserve">BT Murrayfield </t>
  </si>
  <si>
    <t>Aviva Stadium</t>
  </si>
  <si>
    <t>S Africa</t>
  </si>
  <si>
    <t>21-8</t>
  </si>
  <si>
    <t>Romain Poite (Fra)</t>
  </si>
  <si>
    <t>Glenn Newman (Nzl)</t>
  </si>
  <si>
    <t>Jaco Peyper (Rsa)</t>
  </si>
  <si>
    <t>Nick Briant (Nzl)</t>
  </si>
  <si>
    <t>8-21</t>
  </si>
  <si>
    <t> 10</t>
  </si>
  <si>
    <t> 9</t>
  </si>
  <si>
    <t> 27</t>
  </si>
  <si>
    <t> 23</t>
  </si>
  <si>
    <t> 40</t>
  </si>
  <si>
    <t>19 </t>
  </si>
  <si>
    <t>10 </t>
  </si>
  <si>
    <t>20 </t>
  </si>
  <si>
    <t>36 </t>
  </si>
  <si>
    <t>21 </t>
  </si>
  <si>
    <t>58 </t>
  </si>
  <si>
    <t>15 </t>
  </si>
  <si>
    <t>25 </t>
  </si>
  <si>
    <t>29 </t>
  </si>
  <si>
    <t>18 </t>
  </si>
  <si>
    <t> 67</t>
  </si>
  <si>
    <t>14 </t>
  </si>
  <si>
    <t> 35</t>
  </si>
  <si>
    <t>Millennium Stadium</t>
  </si>
  <si>
    <t>Win v France on 04 Feb was an England record 15th straight win</t>
  </si>
  <si>
    <t>9-9</t>
  </si>
  <si>
    <t>Angus Gardner (Aus)</t>
  </si>
  <si>
    <t>Peter Fitzgibbon (Ire)</t>
  </si>
  <si>
    <t>Glen Jackson (Nzl)</t>
  </si>
  <si>
    <t>Marius van der Westhuizen (Rsa)</t>
  </si>
  <si>
    <t>May</t>
  </si>
  <si>
    <t>Points Scored</t>
  </si>
  <si>
    <t>Minutes S/handed</t>
  </si>
  <si>
    <t>Opponent</t>
  </si>
  <si>
    <t>Ave per 10 mins</t>
  </si>
  <si>
    <t>14 men</t>
  </si>
  <si>
    <t>13 men</t>
  </si>
  <si>
    <t>12 men</t>
  </si>
  <si>
    <t>11 men</t>
  </si>
  <si>
    <t>Total</t>
  </si>
  <si>
    <t>Also S/H</t>
  </si>
  <si>
    <t>POWERPLAYS (periods when teams are playing against short-handed opposition only)</t>
  </si>
  <si>
    <t>15 v 14</t>
  </si>
  <si>
    <t>15 v 13</t>
  </si>
  <si>
    <t>7-3</t>
  </si>
  <si>
    <t>JP Doyle (Eng)</t>
  </si>
  <si>
    <t>Rowan Kitt (Eng)</t>
  </si>
  <si>
    <t>John Lacey (Ire)</t>
  </si>
  <si>
    <t>Craig Maxwell-Keys (Eng)</t>
  </si>
  <si>
    <t>3-7</t>
  </si>
  <si>
    <t>Lovotti</t>
  </si>
  <si>
    <t>10-28</t>
  </si>
  <si>
    <t>Glen Jackson (nzl)</t>
  </si>
  <si>
    <t>28-10</t>
  </si>
  <si>
    <t>13-8</t>
  </si>
  <si>
    <t>Jerome Garces (Fra)</t>
  </si>
  <si>
    <t>Pascal Gauzere (Fra)</t>
  </si>
  <si>
    <t>8-13</t>
  </si>
  <si>
    <t>13-11</t>
  </si>
  <si>
    <t>Johnny Lacey (Ire)</t>
  </si>
  <si>
    <t>Luke Pearce (Eng)</t>
  </si>
  <si>
    <t>11-13</t>
  </si>
  <si>
    <t>↑2</t>
  </si>
  <si>
    <t>↑3</t>
  </si>
  <si>
    <t>↓2</t>
  </si>
  <si>
    <t>↓3</t>
  </si>
  <si>
    <t>After Round 1 (05 Feb Evening - 11 Feb Morning)</t>
  </si>
  <si>
    <t>After Round 2 (12 Feb Evening - 25 Feb Morning)</t>
  </si>
  <si>
    <t>9-13</t>
  </si>
  <si>
    <t>Matthew Carley (Eng)</t>
  </si>
  <si>
    <t>13-9</t>
  </si>
  <si>
    <t>7-6</t>
  </si>
  <si>
    <t>Nigel Owens (Wal)</t>
  </si>
  <si>
    <t>George Ayoub (Aus)</t>
  </si>
  <si>
    <t>Dan Jones (Wal)</t>
  </si>
  <si>
    <t>6-7</t>
  </si>
  <si>
    <t>5-10</t>
  </si>
  <si>
    <t>Mathieu Raynal (Fra)</t>
  </si>
  <si>
    <t>Andrew Brace (Ire)</t>
  </si>
  <si>
    <t>10-5</t>
  </si>
  <si>
    <t>↓1</t>
  </si>
  <si>
    <t>After Round 3 (26 Feb Evening - 10 Mar Afternoon)</t>
  </si>
  <si>
    <t>8-6</t>
  </si>
  <si>
    <t>Wayne Barnes (Eng)</t>
  </si>
  <si>
    <t>Ben Skeen (Nzl)</t>
  </si>
  <si>
    <t>6-8</t>
  </si>
  <si>
    <t>Ryan, Sexton</t>
  </si>
  <si>
    <t>11-16</t>
  </si>
  <si>
    <t>Ben O'Keeffe (Nzl)</t>
  </si>
  <si>
    <t>Marius Jonker (Rsa)</t>
  </si>
  <si>
    <t>16-11</t>
  </si>
  <si>
    <t>30-7</t>
  </si>
  <si>
    <t>Marius Mitrea (Ita)</t>
  </si>
  <si>
    <t>7-30</t>
  </si>
  <si>
    <t>After Round 4 (12 Mar Evening - 18 Mar Morning)</t>
  </si>
  <si>
    <t>Sin</t>
  </si>
  <si>
    <t>Akl</t>
  </si>
  <si>
    <t>Ap = Apia Park, Apia; Akl = Eden Park, Auckland</t>
  </si>
  <si>
    <t>N Zealand</t>
  </si>
  <si>
    <t>Ku</t>
  </si>
  <si>
    <t>Cal</t>
  </si>
  <si>
    <t>Har</t>
  </si>
  <si>
    <t>Barclay, Brown</t>
  </si>
  <si>
    <t>15-0</t>
  </si>
  <si>
    <t>10-9</t>
  </si>
  <si>
    <t>9-10</t>
  </si>
  <si>
    <t>Vakatawa</t>
  </si>
  <si>
    <t>Lee</t>
  </si>
  <si>
    <t>10-3</t>
  </si>
  <si>
    <t>3-10</t>
  </si>
  <si>
    <t>↑1</t>
  </si>
  <si>
    <t>as at 31/03/17</t>
  </si>
  <si>
    <t>Germany</t>
  </si>
  <si>
    <t>Off</t>
  </si>
  <si>
    <t>24-20</t>
  </si>
  <si>
    <t>Maxime Chalon (Fra)</t>
  </si>
  <si>
    <t>n/a</t>
  </si>
  <si>
    <t>Mathieu Delpy (Fra)</t>
  </si>
  <si>
    <t>Alexandre Vallon (Fra)</t>
  </si>
  <si>
    <t>Belgium</t>
  </si>
  <si>
    <t>Bru</t>
  </si>
  <si>
    <t>17-0</t>
  </si>
  <si>
    <t>Ben Whitehouse (Wal)</t>
  </si>
  <si>
    <t>Sean Brickell (Wal)</t>
  </si>
  <si>
    <t>Stuart Kibble (Wal)</t>
  </si>
  <si>
    <t>Spain</t>
  </si>
  <si>
    <t>Buc</t>
  </si>
  <si>
    <t>Elia Rizzo (Ita)</t>
  </si>
  <si>
    <t>Rus</t>
  </si>
  <si>
    <t>21-6</t>
  </si>
  <si>
    <t>Max Burlet (Bel)</t>
  </si>
  <si>
    <t>John Catteau (Bel)</t>
  </si>
  <si>
    <t>Kevin Sulejmani (Bel)</t>
  </si>
  <si>
    <t>Stefano Roscini (Ita)</t>
  </si>
  <si>
    <t>Filippo Bertelli (Ita)</t>
  </si>
  <si>
    <t>Russia</t>
  </si>
  <si>
    <t>Soc</t>
  </si>
  <si>
    <t>Sean Gallagher (Ire)</t>
  </si>
  <si>
    <t>Bru = King Baudouin Stadium, Brussels; Rus = Rustavi Stadium, Rustavi</t>
  </si>
  <si>
    <t>Craig Evans (Wal)</t>
  </si>
  <si>
    <t>Soc = Central Stadium, Sochi; Bru = King Baudouin Stadium, Brussels</t>
  </si>
  <si>
    <t>Tbl</t>
  </si>
  <si>
    <t>Ian Tempest (Eng)</t>
  </si>
  <si>
    <t>5-7</t>
  </si>
  <si>
    <t>7-5</t>
  </si>
  <si>
    <t>AC</t>
  </si>
  <si>
    <t>Uruguay</t>
  </si>
  <si>
    <t>Sat</t>
  </si>
  <si>
    <t>16-13</t>
  </si>
  <si>
    <t>13-16</t>
  </si>
  <si>
    <t>C Assmus (Can)</t>
  </si>
  <si>
    <t>Chile</t>
  </si>
  <si>
    <t>Lgd</t>
  </si>
  <si>
    <t>17-3</t>
  </si>
  <si>
    <t>Brazil</t>
  </si>
  <si>
    <t>Aus</t>
  </si>
  <si>
    <t>13-0</t>
  </si>
  <si>
    <t>Pablo de Luca (Arg)</t>
  </si>
  <si>
    <t>Pdl</t>
  </si>
  <si>
    <t>15-6</t>
  </si>
  <si>
    <t>Van</t>
  </si>
  <si>
    <t>15-25</t>
  </si>
  <si>
    <t>25-15</t>
  </si>
  <si>
    <t>Sto</t>
  </si>
  <si>
    <t>17-6</t>
  </si>
  <si>
    <t>Van = Swangard Stadium, Vancouver; Sto = San Carlos de Apoqui, Santiago</t>
  </si>
  <si>
    <t>3-17</t>
  </si>
  <si>
    <t>Pac</t>
  </si>
  <si>
    <t>14-17</t>
  </si>
  <si>
    <t>14-3</t>
  </si>
  <si>
    <t>Mv</t>
  </si>
  <si>
    <t>24-6</t>
  </si>
  <si>
    <t>14-0</t>
  </si>
  <si>
    <t>Claudio Blessano (Ita)</t>
  </si>
  <si>
    <t>South Korea</t>
  </si>
  <si>
    <t>Tko</t>
  </si>
  <si>
    <t>31-5</t>
  </si>
  <si>
    <t>Hong Kong</t>
  </si>
  <si>
    <t>12-10</t>
  </si>
  <si>
    <t>Hkg</t>
  </si>
  <si>
    <t>3-0</t>
  </si>
  <si>
    <t>SAC</t>
  </si>
  <si>
    <t>Paraguay</t>
  </si>
  <si>
    <t>Asc</t>
  </si>
  <si>
    <t>Mv = Estadio Charrua, Montevideo; Asc = Estadio Feroes de Cu, Asuncion</t>
  </si>
  <si>
    <t>na</t>
  </si>
  <si>
    <t>33-0</t>
  </si>
  <si>
    <t>27-10</t>
  </si>
  <si>
    <t>Juan Hernan Sylvestre (Arg)</t>
  </si>
  <si>
    <t>20-0</t>
  </si>
  <si>
    <t>Federico Anselmi (Arg)</t>
  </si>
  <si>
    <t>18-0</t>
  </si>
  <si>
    <t>0-18</t>
  </si>
  <si>
    <t>23-9</t>
  </si>
  <si>
    <t>Alexandre Ruiz (Fra)</t>
  </si>
  <si>
    <t>9-23</t>
  </si>
  <si>
    <t>3-15</t>
  </si>
  <si>
    <t>15-3</t>
  </si>
  <si>
    <t>16-7</t>
  </si>
  <si>
    <t>7-16</t>
  </si>
  <si>
    <t>17-13</t>
  </si>
  <si>
    <t>13-17</t>
  </si>
  <si>
    <t>0-3</t>
  </si>
  <si>
    <t>7-29</t>
  </si>
  <si>
    <t>29-7</t>
  </si>
  <si>
    <t>RC</t>
  </si>
  <si>
    <t>Sy</t>
  </si>
  <si>
    <t>South Africa</t>
  </si>
  <si>
    <t>PE</t>
  </si>
  <si>
    <t>Dn</t>
  </si>
  <si>
    <t>Sl</t>
  </si>
  <si>
    <t>NP</t>
  </si>
  <si>
    <t>Pth</t>
  </si>
  <si>
    <t>Alb</t>
  </si>
  <si>
    <t>Can</t>
  </si>
  <si>
    <t>NP = Yarrow Stadium, New Plymouth; Can = GIO Stadium, Canberra</t>
  </si>
  <si>
    <t>Blo</t>
  </si>
  <si>
    <t>Ba</t>
  </si>
  <si>
    <t>Ctn</t>
  </si>
  <si>
    <t>Mn</t>
  </si>
  <si>
    <t>BC</t>
  </si>
  <si>
    <t>B&amp;I Lions</t>
  </si>
  <si>
    <t>Wl</t>
  </si>
  <si>
    <t>Yok</t>
  </si>
  <si>
    <t>Shz</t>
  </si>
  <si>
    <t>Emn</t>
  </si>
  <si>
    <t>Ku = Umakana Yokana Stadium, Kumamoto; Emn = Ellerslie Park, Edmonton</t>
  </si>
  <si>
    <t>Ken</t>
  </si>
  <si>
    <t>Aji</t>
  </si>
  <si>
    <t>Shz = Shizuoka Stadium, Shizuoka; Aji = Ajinomoto Staduium, Tokyo</t>
  </si>
  <si>
    <t>Ken = Fifth Third Bank Stadium, Kennesaw; Ssv = Estadio 23 de Agosto, San Salvador de Jujuy</t>
  </si>
  <si>
    <t>Tbs</t>
  </si>
  <si>
    <t>Tbs = Mikheil Meskhi Stadium, Tbilisi; Car = Principality Stadium, Cardiff</t>
  </si>
  <si>
    <t>Dbl = Aviva Stadium, Dublin</t>
  </si>
  <si>
    <t>Flo</t>
  </si>
  <si>
    <t>Bsb = Suncorp Stadium, Brisbane; Flo = Stadio Artemio Franchi, Florence</t>
  </si>
  <si>
    <t>Pda</t>
  </si>
  <si>
    <t>WCQ</t>
  </si>
  <si>
    <t>Ham</t>
  </si>
  <si>
    <t>SD</t>
  </si>
  <si>
    <t>Ham = Tim Hortons Field, Hamilton; SD = Torero Stadium, San Diego</t>
  </si>
  <si>
    <t>PN</t>
  </si>
  <si>
    <t>Nuk</t>
  </si>
  <si>
    <t>Akl = Eden Park, Auckland; Nku = Teufaiva Stadium, Nuku'alofa</t>
  </si>
  <si>
    <t>Sjn = Estadio Bicentenario, San Juan; Sfe = Estadio Lopez, Santa Fe</t>
  </si>
  <si>
    <t>Ssv = Estadio 23 de Agosto, San Salvador de Jujuy</t>
  </si>
  <si>
    <t>PE = Nelson Mandela Stadium, Port Elizabeth; Sl = Estadio Padre Ernesto Martearena, Salta</t>
  </si>
  <si>
    <t>Ba = Estadio Jose Amalfitano, Buenos Aires; Mn = Estadio Malvinas Argentinas, Mendoza</t>
  </si>
  <si>
    <t>Tw = Twickenham Stadium, London; Flo = Stadio Artemio Franchi, Florence</t>
  </si>
  <si>
    <t>Sy = ANZ Stadium, Sydney; Dn = Forsyth Barr Stadium, Dunedin</t>
  </si>
  <si>
    <t>Sy = ANZ Stadium, Sydney; Dn = Forsyth Barr Stadium, Dunedin; Pth = nib Stadium, Perth</t>
  </si>
  <si>
    <t>Ml = AAMI Park, Melbourne; Syd = Allianz Stadium, Sydney; Bsb = Suncorp Stadium, Brisbane</t>
  </si>
  <si>
    <t>Can = GIO Stadium, Canberra; Blo = Toyota Stadium, Bloemfontein</t>
  </si>
  <si>
    <t>Mn = Estadio Malvinas Argentinas, Mendoza; Yok = International Stadium, Yokohama</t>
  </si>
  <si>
    <t>Car = Principality Stadium, Cardiff; Tw = Twickenham Stadium, London</t>
  </si>
  <si>
    <t>Mfl = BT Murrayfield, Edinburgh</t>
  </si>
  <si>
    <t>Pdl = Campus Municipal, Punte de l'Este; Pac = Estadio do Pacaembu, Pacaembu</t>
  </si>
  <si>
    <t>Lgd = Beau Mountain Stadium, Langford; Van = Swangard Stadium, Vancouver</t>
  </si>
  <si>
    <t>Cal = Rugby Park, Calgary; Emn = Ellerslie Park, Edmonton</t>
  </si>
  <si>
    <t>Nku = Teufaiva Stadium, Nuku'alofa; Ap = Apia Park, Apia</t>
  </si>
  <si>
    <t>Tw = Twickenham, London; Prs = Stade de France, Paris; Dbl = Aviva Stadium, Dublin</t>
  </si>
  <si>
    <t>Rm = Stadio Olimpico, Rome;  Ptr = Loftus Versfeld, Pretoria; Db = Kings Park, Durban</t>
  </si>
  <si>
    <t>Mfl = BT Murrayfield, Edinburgh; Rm = Stadio Olimpico, Rome; Dbl = Aviva Stadium, Dublin</t>
  </si>
  <si>
    <t>Car = Principality Stadium, Cardiff; Har = Red Bull Arena, Harrison</t>
  </si>
  <si>
    <t>Rm = Stadio Olimpico, Rome; Tw = Twickenham, London; Mfl = BT Murrayfield, Edinburgh</t>
  </si>
  <si>
    <t>Sin = National Stadium, Kallana, Singapore; Sva = National Stadium, Suva</t>
  </si>
  <si>
    <t>NP = Yarrow Stadium, New Plymouth; Alb = QBE Stadium, Albany</t>
  </si>
  <si>
    <t>Ba = Estadio Jose Amalfitano, Buenos Aires; Ctn = Newlands, Cape Town</t>
  </si>
  <si>
    <t>Bsb = Suncorp Stadium, Brisbane; Prs = Stade de France, Paris</t>
  </si>
  <si>
    <t>Mfl = BT Murrayfield, Edinburgh; Car = Principality Stadium, Cardiff</t>
  </si>
  <si>
    <t>Akl = Eden Park, Auckland; Ap = Apia Park, Apia; Nku = Teufaiva Stadium, Nuku'alofa</t>
  </si>
  <si>
    <t>Mfl = BT Murrayfield, Edinburgh; Tw = Twickenham, London</t>
  </si>
  <si>
    <t>Mfl = BT Murrayfield, Edinburgh; Prs = Stade de France, Paris</t>
  </si>
  <si>
    <t>Mfl = BT Murrayfield, Edinburgh; Prs = Stade de France, Paris; Tw = Twickenham, London</t>
  </si>
  <si>
    <t>Sin = National Stadium, Kallana, Singapore; Syd = Allianz Stadium, Sydney</t>
  </si>
  <si>
    <t>Ptr = Loftus Versfeld, Pretoria; Db = Kings Park, Durban</t>
  </si>
  <si>
    <t>Jbg = Emirates Airline Park, Johannesburg; PE = Nelson Mandela Stadium, Port Elizabeth</t>
  </si>
  <si>
    <t>Sl = Estadio Padre Ernesto Martearena, Salta; Pth = nib Stadium, Perth</t>
  </si>
  <si>
    <t>Alb = QBE Stadium, Albany; Blo = Toyota Stadium, Bloemfontein</t>
  </si>
  <si>
    <t>Ctn = Newlands, Cape Town; Dbl = Aviva Stadium, Dublin; Prs = Stade de France, Paris</t>
  </si>
  <si>
    <t>Pda = Stadio Euganeo, Padua; Car = Principality Stadium, Cardiff</t>
  </si>
  <si>
    <t>Har = Red Bull Arena, Harrison; Ken = Fifth Third Bank Stadium, Kennesaw</t>
  </si>
  <si>
    <t>Sat = Toyota Field, San Antonio; Dell Diamond Stadium, Austin</t>
  </si>
  <si>
    <t>Sat = Toyota Field, San Antonio; Pdl = Campus Municipal, Punte de l'Este</t>
  </si>
  <si>
    <t>Brendon Pickerill (Nzl)</t>
  </si>
  <si>
    <t>NC</t>
  </si>
  <si>
    <t>8-24</t>
  </si>
  <si>
    <t>3-8</t>
  </si>
  <si>
    <t>8-3</t>
  </si>
  <si>
    <t>28-0</t>
  </si>
  <si>
    <t>Neil Paterson (Sco)</t>
  </si>
  <si>
    <t>Chris Assmus (Can)</t>
  </si>
  <si>
    <t>Shuhei Kubo (Jpn)</t>
  </si>
  <si>
    <t>Will Houston (Aus)</t>
  </si>
  <si>
    <t>Aaron Paterson (Nzl)</t>
  </si>
  <si>
    <t>Egon Seconds (Rsa)</t>
  </si>
  <si>
    <t>Paul Williams (Nzl)</t>
  </si>
  <si>
    <t>Minoru Fuji (Jpn)</t>
  </si>
  <si>
    <t>Mike Fraser (Nzl)</t>
  </si>
  <si>
    <t>Jordan Way (Aus)</t>
  </si>
  <si>
    <t>Ian Smith (Aus)</t>
  </si>
  <si>
    <t>Rohan Hoffmann (Aus)</t>
  </si>
  <si>
    <t>0-28</t>
  </si>
  <si>
    <t>Cam Stone (Nzl)</t>
  </si>
  <si>
    <t>14-9</t>
  </si>
  <si>
    <t>Graham Cooper (Aus)</t>
  </si>
  <si>
    <t>9-14</t>
  </si>
  <si>
    <t>12-17</t>
  </si>
  <si>
    <t>Shane McDermott (Nzl)</t>
  </si>
  <si>
    <t>17-12</t>
  </si>
  <si>
    <t>3-31</t>
  </si>
  <si>
    <t>31-3</t>
  </si>
  <si>
    <t>23-7</t>
  </si>
  <si>
    <t>7-23</t>
  </si>
  <si>
    <t>13-18</t>
  </si>
  <si>
    <t>18-13</t>
  </si>
  <si>
    <t>Americas Rugby Championship</t>
  </si>
  <si>
    <t>Pacaembu</t>
  </si>
  <si>
    <t>Six Nations / Centenary Quaich</t>
  </si>
  <si>
    <t>Six Nations</t>
  </si>
  <si>
    <t>San Antonio</t>
  </si>
  <si>
    <t>Rome</t>
  </si>
  <si>
    <t>2019 Rugby World Cup Qualifier / Six Nations B</t>
  </si>
  <si>
    <t>Offenbach</t>
  </si>
  <si>
    <t>Brussels</t>
  </si>
  <si>
    <t>Madrid</t>
  </si>
  <si>
    <t>Andorra</t>
  </si>
  <si>
    <t>Cyprus</t>
  </si>
  <si>
    <t>2019 Rugby World Cup Qualifier / FIRA Championship D2</t>
  </si>
  <si>
    <t>Andorra-la-Vella</t>
  </si>
  <si>
    <t>Langford</t>
  </si>
  <si>
    <t>TX</t>
  </si>
  <si>
    <t>Iasi</t>
  </si>
  <si>
    <t>Portugal</t>
  </si>
  <si>
    <t>Poland</t>
  </si>
  <si>
    <t>2019 Rugby World Cup Qualifier / FIRA Championship D1</t>
  </si>
  <si>
    <t>Lisbon</t>
  </si>
  <si>
    <t>Punte de l'Este</t>
  </si>
  <si>
    <t>Vancouver</t>
  </si>
  <si>
    <t>Rustavi</t>
  </si>
  <si>
    <t>Santiago</t>
  </si>
  <si>
    <t>Sotchi</t>
  </si>
  <si>
    <t>Netherlands</t>
  </si>
  <si>
    <t>Amsterdam</t>
  </si>
  <si>
    <t>Montevideo</t>
  </si>
  <si>
    <t>Six Nations / Trophee Garibaldi</t>
  </si>
  <si>
    <t>Moldova</t>
  </si>
  <si>
    <t>Cologne</t>
  </si>
  <si>
    <t>Six Nations / Calcutta Cup</t>
  </si>
  <si>
    <t>Tbilisi</t>
  </si>
  <si>
    <t>Switzerland</t>
  </si>
  <si>
    <t>Ukraine</t>
  </si>
  <si>
    <t>Geneva</t>
  </si>
  <si>
    <t>Anenii-Noi</t>
  </si>
  <si>
    <t>Six Nations / Millennium Trophy</t>
  </si>
  <si>
    <t>Bucharest</t>
  </si>
  <si>
    <t>UZB</t>
  </si>
  <si>
    <t>Iran</t>
  </si>
  <si>
    <t>A53W</t>
  </si>
  <si>
    <t>Tashkent</t>
  </si>
  <si>
    <t>Lebanon</t>
  </si>
  <si>
    <t>Odessa</t>
  </si>
  <si>
    <t>Gibraltar</t>
  </si>
  <si>
    <t>Finland</t>
  </si>
  <si>
    <t>Finland tour</t>
  </si>
  <si>
    <t>Slovenia</t>
  </si>
  <si>
    <t>Bosnia &amp; Her</t>
  </si>
  <si>
    <t>Ljubliana</t>
  </si>
  <si>
    <t>Israel</t>
  </si>
  <si>
    <t>Netanya</t>
  </si>
  <si>
    <t>Lodz</t>
  </si>
  <si>
    <t>Czech Rep</t>
  </si>
  <si>
    <t>Latvia</t>
  </si>
  <si>
    <t>Prague</t>
  </si>
  <si>
    <t>Dominican</t>
  </si>
  <si>
    <t>Curacao</t>
  </si>
  <si>
    <t>Curacao tour</t>
  </si>
  <si>
    <t>Santo Domingo</t>
  </si>
  <si>
    <t>Korea</t>
  </si>
  <si>
    <t>Asian 5 Nations - Top 5</t>
  </si>
  <si>
    <t>Incheon</t>
  </si>
  <si>
    <t>Lithuania</t>
  </si>
  <si>
    <t>Luxembourg</t>
  </si>
  <si>
    <t>Panevezio</t>
  </si>
  <si>
    <t>Malta</t>
  </si>
  <si>
    <t>Paola</t>
  </si>
  <si>
    <t>Serbia &amp; Mon</t>
  </si>
  <si>
    <t>Zenica</t>
  </si>
  <si>
    <t>Denmark</t>
  </si>
  <si>
    <t>Odense</t>
  </si>
  <si>
    <t>Hungary</t>
  </si>
  <si>
    <t>Norway</t>
  </si>
  <si>
    <t>Esztergom</t>
  </si>
  <si>
    <t>Austria</t>
  </si>
  <si>
    <t>Vienna</t>
  </si>
  <si>
    <t>Warsaw</t>
  </si>
  <si>
    <t>Zambia</t>
  </si>
  <si>
    <t>Mauritius</t>
  </si>
  <si>
    <t>CAR3</t>
  </si>
  <si>
    <t>Lusaka</t>
  </si>
  <si>
    <t>Rwanda</t>
  </si>
  <si>
    <t>Tokyo</t>
  </si>
  <si>
    <t>Estonia</t>
  </si>
  <si>
    <t>Tallin</t>
  </si>
  <si>
    <t>Sweden</t>
  </si>
  <si>
    <t>Valmiera</t>
  </si>
  <si>
    <t>Belgrade</t>
  </si>
  <si>
    <t>Croatia</t>
  </si>
  <si>
    <t>Zagreb</t>
  </si>
  <si>
    <t>Ghana</t>
  </si>
  <si>
    <t>Benin</t>
  </si>
  <si>
    <t>African CAR Championship</t>
  </si>
  <si>
    <t>Accra</t>
  </si>
  <si>
    <t>Togo</t>
  </si>
  <si>
    <t>Turk &amp; Caic</t>
  </si>
  <si>
    <t>Rugby Americas North 2</t>
  </si>
  <si>
    <t>Providenciales</t>
  </si>
  <si>
    <t>Helsinki</t>
  </si>
  <si>
    <t>Paphos</t>
  </si>
  <si>
    <t>Oslo</t>
  </si>
  <si>
    <t>Enkoping</t>
  </si>
  <si>
    <t>Luxembourg City</t>
  </si>
  <si>
    <t>Bermuda</t>
  </si>
  <si>
    <t>Mexico</t>
  </si>
  <si>
    <t>Rugby Americas North</t>
  </si>
  <si>
    <t>Hamilton</t>
  </si>
  <si>
    <t>2019 Rugby World Cup Qualifier / South American Championship</t>
  </si>
  <si>
    <t>Barbados</t>
  </si>
  <si>
    <t>Guyana</t>
  </si>
  <si>
    <t>Bridgetown</t>
  </si>
  <si>
    <t>Asuncion</t>
  </si>
  <si>
    <t>Montenegro</t>
  </si>
  <si>
    <t>Slovakia</t>
  </si>
  <si>
    <t>FIRA Championship D3</t>
  </si>
  <si>
    <t>Tivat</t>
  </si>
  <si>
    <t>Philippines</t>
  </si>
  <si>
    <t>Sri Lanka</t>
  </si>
  <si>
    <t>2019 Rugby World Cup Qualifier / Asian 5 Nations - Divisio</t>
  </si>
  <si>
    <t>Ipoh Padang</t>
  </si>
  <si>
    <t>Malaysia</t>
  </si>
  <si>
    <t>UAE</t>
  </si>
  <si>
    <t>USA South Panthers</t>
  </si>
  <si>
    <t>Cayman Is</t>
  </si>
  <si>
    <t>Atlanta</t>
  </si>
  <si>
    <t>Bulgaria</t>
  </si>
  <si>
    <t>2019 Rugby World Cup Qualifier / FIRA Championship</t>
  </si>
  <si>
    <t>FIRA Championship</t>
  </si>
  <si>
    <t>2019 Rugby World Cup Qualifier</t>
  </si>
  <si>
    <t>Bahamas</t>
  </si>
  <si>
    <t>Nassau</t>
  </si>
  <si>
    <t>Kenya</t>
  </si>
  <si>
    <t>Germany tour</t>
  </si>
  <si>
    <t>Nairobi</t>
  </si>
  <si>
    <t>Puebla</t>
  </si>
  <si>
    <t>Trinidad &amp; T</t>
  </si>
  <si>
    <t>Marabella</t>
  </si>
  <si>
    <t>Juan Pablo Duarte</t>
  </si>
  <si>
    <t>Fiji tour</t>
  </si>
  <si>
    <t>Melbourne</t>
  </si>
  <si>
    <t>Romania tour</t>
  </si>
  <si>
    <t>Kumamoto</t>
  </si>
  <si>
    <t>Scotland tour</t>
  </si>
  <si>
    <t>Singpore</t>
  </si>
  <si>
    <t>Uganda</t>
  </si>
  <si>
    <t>Elgon Cup</t>
  </si>
  <si>
    <t>Kampala</t>
  </si>
  <si>
    <t>Namibia</t>
  </si>
  <si>
    <t>Nations Cup</t>
  </si>
  <si>
    <t>France tour</t>
  </si>
  <si>
    <t>Pretoria</t>
  </si>
  <si>
    <t>Portugal tour</t>
  </si>
  <si>
    <t>England tour</t>
  </si>
  <si>
    <t>San Juan</t>
  </si>
  <si>
    <t>Georgetown</t>
  </si>
  <si>
    <t>Georgia tour</t>
  </si>
  <si>
    <t>Calgary</t>
  </si>
  <si>
    <t>Ireland tour</t>
  </si>
  <si>
    <t>Harrison</t>
  </si>
  <si>
    <t>Wales tour</t>
  </si>
  <si>
    <t>Auckland</t>
  </si>
  <si>
    <t>New Zealand</t>
  </si>
  <si>
    <t>Samoa tour</t>
  </si>
  <si>
    <t>Italy tour</t>
  </si>
  <si>
    <t>Suva</t>
  </si>
  <si>
    <t>Sydney</t>
  </si>
  <si>
    <t>Shizuoka</t>
  </si>
  <si>
    <t>Durban</t>
  </si>
  <si>
    <t>Santa Fe</t>
  </si>
  <si>
    <t>Edmonton</t>
  </si>
  <si>
    <t>Grand Caymans</t>
  </si>
  <si>
    <t>Rodrigo Goyret (Uru)</t>
  </si>
  <si>
    <t>Joaquin Montes (Uru)</t>
  </si>
  <si>
    <t>David Smortchevsky (Can)</t>
  </si>
  <si>
    <t>David Crisp (Can)</t>
  </si>
  <si>
    <t>Doug Hamre (Can)</t>
  </si>
  <si>
    <t>Robin Kaluzniak (Can)</t>
  </si>
  <si>
    <t>Derek Summers (Usa)</t>
  </si>
  <si>
    <t>Damian Schneider (Arg)</t>
  </si>
  <si>
    <t>Ricardo Sant'Anna (Bra)</t>
  </si>
  <si>
    <t>Murilo Bragotto (Bra)</t>
  </si>
  <si>
    <t>Scott Green (Usa)</t>
  </si>
  <si>
    <t>Jim Rogers (Usa)</t>
  </si>
  <si>
    <t>Tomas Fernandez (Chl)</t>
  </si>
  <si>
    <t>Frank Mendez (Chl)</t>
  </si>
  <si>
    <t>Francisco Gonzalez (Uru)</t>
  </si>
  <si>
    <t>Kurt Weaver (Usa)</t>
  </si>
  <si>
    <t>Claudio Cattivelli (Uru)</t>
  </si>
  <si>
    <t>Martin Bangueses (Uru)</t>
  </si>
  <si>
    <t>Emerging Italy</t>
  </si>
  <si>
    <t>13-14</t>
  </si>
  <si>
    <t>9-3</t>
  </si>
  <si>
    <t>Argentina XV</t>
  </si>
  <si>
    <t>3-3</t>
  </si>
  <si>
    <t>Harry Mason (Can)</t>
  </si>
  <si>
    <t>Michael Jones (Can)</t>
  </si>
  <si>
    <t>NAMIBIA IN 2017</t>
  </si>
  <si>
    <t>Val = Estadio Municipal, Valladolid; Tbl = Dinamo Arena, Tbilisi</t>
  </si>
  <si>
    <t>Val</t>
  </si>
  <si>
    <t>3-18</t>
  </si>
  <si>
    <t>18-3</t>
  </si>
  <si>
    <t>Kennesaw</t>
  </si>
  <si>
    <t>ARC</t>
  </si>
  <si>
    <t>Inc</t>
  </si>
  <si>
    <t>Inc = Namdong Stadium, Incheon; Tko = Prince Chichibu Memorial Stadium, Tokyo</t>
  </si>
  <si>
    <t>Ku = Umakana Yokana Stadium, Kumamoto; Hkg = Football Club, Hong Kong</t>
  </si>
  <si>
    <t>Shz = Shizuoka Stadium, Shizuoka; Yok = International Stadium, Yokohama</t>
  </si>
  <si>
    <t>35-12</t>
  </si>
  <si>
    <t>S Copeman (Hkg)</t>
  </si>
  <si>
    <t>Apia</t>
  </si>
  <si>
    <t>Brisbane</t>
  </si>
  <si>
    <t>Lions</t>
  </si>
  <si>
    <t>Johannesburg</t>
  </si>
  <si>
    <t>Brazil tour</t>
  </si>
  <si>
    <t>Senegal</t>
  </si>
  <si>
    <t>Zimbabwe</t>
  </si>
  <si>
    <t>Dakar</t>
  </si>
  <si>
    <t>San Salvador de Juruy</t>
  </si>
  <si>
    <t>Rohan Hoffman (Aus)</t>
  </si>
  <si>
    <t>11-7</t>
  </si>
  <si>
    <t>7-11</t>
  </si>
  <si>
    <t>Damon Murphy (Aus)</t>
  </si>
  <si>
    <t>21-13</t>
  </si>
  <si>
    <t>13-21</t>
  </si>
  <si>
    <t>8-28</t>
  </si>
  <si>
    <t>28-8</t>
  </si>
  <si>
    <t>Wel</t>
  </si>
  <si>
    <t>Akl = Eden Park, Auckland; Wel = Westpac Stadium, Wellington</t>
  </si>
  <si>
    <t>BRITISH &amp; IRISH LIONS 2017</t>
  </si>
  <si>
    <t>16-9</t>
  </si>
  <si>
    <t>9-16</t>
  </si>
  <si>
    <t>35-0</t>
  </si>
  <si>
    <t>(Rom)</t>
  </si>
  <si>
    <t>26-8</t>
  </si>
  <si>
    <t>8-26</t>
  </si>
  <si>
    <t>15-21</t>
  </si>
  <si>
    <t>Sean Davey (Eng)</t>
  </si>
  <si>
    <t>21-15</t>
  </si>
  <si>
    <t>20-16</t>
  </si>
  <si>
    <t>16-20</t>
  </si>
  <si>
    <t>Match on Jul 1 was NZ's only defeat in 48 matches at home, losing for the first time at home since their 32–29 loss to South Africa in 2009.</t>
  </si>
  <si>
    <t>Jul 1 was the first time that NZ has failed to score any tries in a game since they drew with Australia 12–all in 2014, and is the first time since beating Australia 12–6 in 2002 that New Zealand has failed to score any tries in a home game.</t>
  </si>
  <si>
    <t>Tunisia</t>
  </si>
  <si>
    <t>Mst</t>
  </si>
  <si>
    <t>17-7</t>
  </si>
  <si>
    <t>Cedrid Marchat (Fra)</t>
  </si>
  <si>
    <t>19-9</t>
  </si>
  <si>
    <t>Wellington</t>
  </si>
  <si>
    <t>Monastir</t>
  </si>
  <si>
    <t>San Diego</t>
  </si>
  <si>
    <t>Nuku'alofa</t>
  </si>
  <si>
    <t>12-6</t>
  </si>
  <si>
    <t>6-12</t>
  </si>
  <si>
    <t>AGC</t>
  </si>
  <si>
    <t>Wh</t>
  </si>
  <si>
    <t>Mst = Monastir; Wh = Hage Geingob Stadium, Windhoek</t>
  </si>
  <si>
    <t>36-0</t>
  </si>
  <si>
    <t>ALL TESTS</t>
  </si>
  <si>
    <t>RUGBY CHAMPS</t>
  </si>
  <si>
    <t>END YEAR TESTS</t>
  </si>
  <si>
    <t>MID YEAR TESTS</t>
  </si>
  <si>
    <t>NZL SERIES</t>
  </si>
  <si>
    <t>AMERICAS CHAMPS</t>
  </si>
  <si>
    <t>WORLD CUP QUAL</t>
  </si>
  <si>
    <t>SIX NATIONS</t>
  </si>
  <si>
    <t>PACIFIC NATIONS</t>
  </si>
  <si>
    <t>RUGBY EUROPE</t>
  </si>
  <si>
    <t>REC</t>
  </si>
  <si>
    <t>ASIA CHAMPS</t>
  </si>
  <si>
    <t>AFRICA GOLD CUP</t>
  </si>
  <si>
    <t>S AMERICA CHAMPS</t>
  </si>
  <si>
    <t>NATIONS CUP</t>
  </si>
  <si>
    <t>Windhoek</t>
  </si>
  <si>
    <t>Africa Gold Cup/WC Qual</t>
  </si>
  <si>
    <t>Pacific Nations Cup/WC Qual</t>
  </si>
  <si>
    <t>Hamilton, Can</t>
  </si>
  <si>
    <t>Lions Series 1st Test</t>
  </si>
  <si>
    <t>Lions Series 2nd Test</t>
  </si>
  <si>
    <t>Lions Series 3rd Test</t>
  </si>
  <si>
    <t>16-14</t>
  </si>
  <si>
    <t>14-16</t>
  </si>
  <si>
    <t>7-20</t>
  </si>
  <si>
    <t>Quinton Immelmann (Rsa)</t>
  </si>
  <si>
    <t>Bulawayo</t>
  </si>
  <si>
    <t>Kp</t>
  </si>
  <si>
    <t>Kp =  Legends RC, Kampala</t>
  </si>
  <si>
    <t>22-10</t>
  </si>
  <si>
    <t>Louis van der Merwe (Rsa)</t>
  </si>
  <si>
    <t>6-40</t>
  </si>
  <si>
    <t>13-5</t>
  </si>
  <si>
    <t>Nic Berry (Aus)</t>
  </si>
  <si>
    <t>5-13</t>
  </si>
  <si>
    <t>2019 Rugby World Cup Qualifier / African CAR Championship</t>
  </si>
  <si>
    <t>Harare</t>
  </si>
  <si>
    <t>Cook Islands</t>
  </si>
  <si>
    <t>Tahiti</t>
  </si>
  <si>
    <t>Raratonga</t>
  </si>
  <si>
    <t>Rugby Championship</t>
  </si>
  <si>
    <t>Port Elizabeth</t>
  </si>
  <si>
    <t>Hong Kong tour</t>
  </si>
  <si>
    <t>Rugby Championship / Bledisloe Cup</t>
  </si>
  <si>
    <t>Dunedin</t>
  </si>
  <si>
    <t>Salta</t>
  </si>
  <si>
    <t>New Plymouth</t>
  </si>
  <si>
    <t>Perth</t>
  </si>
  <si>
    <t>Rugby Championship / Freedom Cup</t>
  </si>
  <si>
    <t>North Shore City</t>
  </si>
  <si>
    <t>Rugby Championship / Puma Trophy</t>
  </si>
  <si>
    <t>Canberra</t>
  </si>
  <si>
    <t>Rugby Championship / Mandela Challenge Plate</t>
  </si>
  <si>
    <t>Bloemfontein</t>
  </si>
  <si>
    <t>Buenos Aires</t>
  </si>
  <si>
    <t>Cape Town</t>
  </si>
  <si>
    <t>Peru</t>
  </si>
  <si>
    <t>Colombia</t>
  </si>
  <si>
    <t>South American Championship</t>
  </si>
  <si>
    <t>Fundo la Querencia de Lur</t>
  </si>
  <si>
    <t>Mendoza</t>
  </si>
  <si>
    <t>FIRA Championship D2</t>
  </si>
  <si>
    <t>Norrkoping</t>
  </si>
  <si>
    <t>Venezuela</t>
  </si>
  <si>
    <t>Lesotho</t>
  </si>
  <si>
    <t>Swaziland</t>
  </si>
  <si>
    <t>Maseru</t>
  </si>
  <si>
    <t>Malawi</t>
  </si>
  <si>
    <t>New Zealand tour / Bledisloe Cup</t>
  </si>
  <si>
    <t>Andorra la Vella</t>
  </si>
  <si>
    <t>Guarne</t>
  </si>
  <si>
    <t>FIRA Championship D1</t>
  </si>
  <si>
    <t>Jelgava</t>
  </si>
  <si>
    <t>Split</t>
  </si>
  <si>
    <t>Starcevo</t>
  </si>
  <si>
    <t>10-17</t>
  </si>
  <si>
    <t>Penalty Tries: 26 Aug v Arg</t>
  </si>
  <si>
    <t>15-16</t>
  </si>
  <si>
    <t>40-6</t>
  </si>
  <si>
    <t>17-14</t>
  </si>
  <si>
    <t>16-15</t>
  </si>
  <si>
    <t>13-10</t>
  </si>
  <si>
    <t>10-13</t>
  </si>
  <si>
    <t>31-0</t>
  </si>
  <si>
    <t>0-31</t>
  </si>
  <si>
    <t>Defeat v Nzl on 16 Sep was Rsa's biggest in Test rugby</t>
  </si>
  <si>
    <t>3-29</t>
  </si>
  <si>
    <t>29-3</t>
  </si>
  <si>
    <t>13-13</t>
  </si>
  <si>
    <t>12-13</t>
  </si>
  <si>
    <t>Eggon Seconds (Rsa)</t>
  </si>
  <si>
    <t>13-12</t>
  </si>
  <si>
    <t>On Jul 1, Sonny Bill Williams became the first New Zealand player to be sent off since Colin Meads was dismissed against Scotland in 1967, only the third NZ ever and the first NZ ever to be sent off at home.</t>
  </si>
  <si>
    <t>3-35</t>
  </si>
  <si>
    <t>Tim Baker (Hkg)</t>
  </si>
  <si>
    <t>35-3</t>
  </si>
  <si>
    <t>Yokohama</t>
  </si>
  <si>
    <t>Australia Tour</t>
  </si>
  <si>
    <t>Cat</t>
  </si>
  <si>
    <t>Cat = Stadio Angelo Massimino, Catania; Pda = Stadio Euganeo, Padua</t>
  </si>
  <si>
    <t>Cat = Stadio Angelo Massimino, Catania</t>
  </si>
  <si>
    <t>Wh = Hage Geingob Stadium, Windhoek</t>
  </si>
  <si>
    <t>Mad</t>
  </si>
  <si>
    <t>Tbl = Dinamo Arena, Tbilisi; Mad = Estadio Nacional Universidad Complutense, Madrid</t>
  </si>
  <si>
    <t>Wie</t>
  </si>
  <si>
    <t>Tls</t>
  </si>
  <si>
    <t>Tls = Stade Ernest Wallon, Toulouse</t>
  </si>
  <si>
    <t>Buc = Arcul de Triumf, Bucharest</t>
  </si>
  <si>
    <t>Off = Hessen Stadium, Offenbach; Buc = Arcul de Triumf, Bucharest</t>
  </si>
  <si>
    <t>Buc = Arcul de Triumf, Bucharest; Cal = Rugby Park, Calgary</t>
  </si>
  <si>
    <t>Wie = Brita Arena, Wiesbaden; Tbs = Mikheil Meskhi Stadium, Tbilisi</t>
  </si>
  <si>
    <t>Tls = Stade Ernest Wallon, Toulouse; Buc = Arcul de Triumf, Bucharest</t>
  </si>
  <si>
    <t>Nar</t>
  </si>
  <si>
    <t>Dbl = Aviva Stadium, Dublin; Nar = Parc des sports et de L'Amitie, Narbonne</t>
  </si>
  <si>
    <t>Nar = Parc des sports et de L'Amitie, Narbonne</t>
  </si>
  <si>
    <t>23-8</t>
  </si>
  <si>
    <t>Neil Hennessy (Wal)</t>
  </si>
  <si>
    <t>8-23</t>
  </si>
  <si>
    <t>10-10</t>
  </si>
  <si>
    <t>Pierre Brousset (Fra)</t>
  </si>
  <si>
    <t>25-10</t>
  </si>
  <si>
    <t>Simon McDowell (Ire)</t>
  </si>
  <si>
    <t>George Clancy (Ire)</t>
  </si>
  <si>
    <t>10-25</t>
  </si>
  <si>
    <t>Olly Hodges (Ire)</t>
  </si>
  <si>
    <t>3-14</t>
  </si>
  <si>
    <t>13-22</t>
  </si>
  <si>
    <t>Graham Hughes (Eng)</t>
  </si>
  <si>
    <t>22-13</t>
  </si>
  <si>
    <t>Ian Davies (Wal)</t>
  </si>
  <si>
    <t>0-14</t>
  </si>
  <si>
    <t>Penalty Tries: v Nzl (11 Nov)</t>
  </si>
  <si>
    <t>5-31</t>
  </si>
  <si>
    <t>David Grashoff (Eng)</t>
  </si>
  <si>
    <t>Tom Foley (Eng)</t>
  </si>
  <si>
    <t>Australia tour</t>
  </si>
  <si>
    <t>Laos</t>
  </si>
  <si>
    <t>Thailand</t>
  </si>
  <si>
    <t>Asian 5 Nations - Divisio</t>
  </si>
  <si>
    <t>Vientiane</t>
  </si>
  <si>
    <t>Siauliai</t>
  </si>
  <si>
    <t>Cup of Nations</t>
  </si>
  <si>
    <t>Orhei</t>
  </si>
  <si>
    <t>Canada tour</t>
  </si>
  <si>
    <t>Leipzig</t>
  </si>
  <si>
    <t>Catania</t>
  </si>
  <si>
    <t>Argentina tour</t>
  </si>
  <si>
    <t>South Africa tour</t>
  </si>
  <si>
    <t>New Zealand tour</t>
  </si>
  <si>
    <t>Mike Adamson (Sco)</t>
  </si>
  <si>
    <t>Shota Tevzadze (Geo)</t>
  </si>
  <si>
    <t>9-8</t>
  </si>
  <si>
    <t>Brian MacNeice (Ire)</t>
  </si>
  <si>
    <t>17-31</t>
  </si>
  <si>
    <t>Rasta Rasivhenge (Rsa)</t>
  </si>
  <si>
    <t>Cwengile Jadezweni (Rsa)</t>
  </si>
  <si>
    <t>31-17</t>
  </si>
  <si>
    <t>Leo Colgan (Ire)</t>
  </si>
  <si>
    <t>6-0</t>
  </si>
  <si>
    <t>0-6</t>
  </si>
  <si>
    <t>17-17</t>
  </si>
  <si>
    <t>Frank Murphy (Ire)</t>
  </si>
  <si>
    <t>Joy Neville (Ire)</t>
  </si>
  <si>
    <t>Vlad Iordachescu (Rom)</t>
  </si>
  <si>
    <t>27-6</t>
  </si>
  <si>
    <t>Jon Mason (Wal)</t>
  </si>
  <si>
    <t>6-27</t>
  </si>
  <si>
    <t>17-10</t>
  </si>
  <si>
    <t>7-8</t>
  </si>
  <si>
    <t>8-7</t>
  </si>
  <si>
    <t>Tainan</t>
  </si>
  <si>
    <t>India</t>
  </si>
  <si>
    <t>Singapore</t>
  </si>
  <si>
    <t>Firenze</t>
  </si>
  <si>
    <t>Uruguay tour</t>
  </si>
  <si>
    <t>Yverdon</t>
  </si>
  <si>
    <t>United States of America tour</t>
  </si>
  <si>
    <t>Wiesbaden</t>
  </si>
  <si>
    <t>Japan tour / Tonga tour</t>
  </si>
  <si>
    <t>Toulouse</t>
  </si>
  <si>
    <t>Gdansk</t>
  </si>
  <si>
    <t>C Taipei</t>
  </si>
  <si>
    <t>6-21</t>
  </si>
  <si>
    <t>Eric Gauzins (Fra)</t>
  </si>
  <si>
    <t>Stefano Penne (Ita)</t>
  </si>
  <si>
    <t>Rhys Thomas (Wal)</t>
  </si>
  <si>
    <t>Penalty try: v Usa (Tbs) Nov 25</t>
  </si>
  <si>
    <t>21-12</t>
  </si>
  <si>
    <t>Kevin Beggs (Ire)</t>
  </si>
  <si>
    <t>Adam Leal (Eng)</t>
  </si>
  <si>
    <t>Jonathan Healy (Eng)</t>
  </si>
  <si>
    <t>12-21</t>
  </si>
  <si>
    <t>David Wilkinson (Ire)</t>
  </si>
  <si>
    <t>22-7</t>
  </si>
  <si>
    <t>Wayne Davies (Wal)</t>
  </si>
  <si>
    <t>7-22</t>
  </si>
  <si>
    <t>11-12</t>
  </si>
  <si>
    <t>12-11</t>
  </si>
  <si>
    <t>0-13</t>
  </si>
  <si>
    <t>Penalty Try: v Fji (Nar) Nov 25</t>
  </si>
  <si>
    <t>10-33</t>
  </si>
  <si>
    <t>33-10</t>
  </si>
  <si>
    <t>Penalty Try: v Can (Nar) Nov 25</t>
  </si>
  <si>
    <t>Jbg = Emirates Airline Park, Johannesburg; Uar = U Arena, Paris</t>
  </si>
  <si>
    <t>Uar</t>
  </si>
  <si>
    <t>Aji = Ajinomoto Staduium, Tokyo; Uar = U Arena, Paris</t>
  </si>
  <si>
    <t>21-10</t>
  </si>
  <si>
    <t>10-21</t>
  </si>
  <si>
    <t>J Williams (Wal)</t>
  </si>
  <si>
    <t>Steve Lee (Eng)</t>
  </si>
  <si>
    <t>Nigel Carrick (Eng)</t>
  </si>
  <si>
    <t>Matthew Rodden (Hkg)</t>
  </si>
  <si>
    <t>Dewi Rowlands (Hkg)</t>
  </si>
  <si>
    <t>Akahiso Aso (Jpn)</t>
  </si>
  <si>
    <t>Kieran Barry (Ire)</t>
  </si>
  <si>
    <t>K Collins (Ire)</t>
  </si>
  <si>
    <t>Giacomini (Ita)</t>
  </si>
  <si>
    <t>Bolzonella (Ita)</t>
  </si>
  <si>
    <t>Padova</t>
  </si>
  <si>
    <t>Chisinau</t>
  </si>
  <si>
    <t>Tonga tour</t>
  </si>
  <si>
    <t>Chile tour</t>
  </si>
  <si>
    <t>Bratislava</t>
  </si>
  <si>
    <t>Villajoyosa</t>
  </si>
  <si>
    <t>Fiji tour / Canada tour</t>
  </si>
  <si>
    <t>Narbonne</t>
  </si>
  <si>
    <t>Japan tour</t>
  </si>
  <si>
    <t>Morocco</t>
  </si>
  <si>
    <t>Maghreb Tri-Nations</t>
  </si>
  <si>
    <t>Oujda</t>
  </si>
  <si>
    <t>Algeria</t>
  </si>
  <si>
    <t>U Arena, Paris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</si>
</sst>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color rgb="FF0070C0"/>
      <name val="Calibri"/>
      <family val="2"/>
      <scheme val="minor"/>
    </font>
    <font>
      <b/>
      <sz val="11"/>
      <name val="Calibri"/>
      <family val="2"/>
      <scheme val="minor"/>
    </font>
    <font>
      <sz val="11"/>
      <name val="Calibri"/>
      <family val="2"/>
      <scheme val="minor"/>
    </font>
    <font>
      <sz val="11"/>
      <color rgb="FF002060"/>
      <name val="Calibri"/>
      <family val="2"/>
      <scheme val="minor"/>
    </font>
    <font>
      <sz val="11"/>
      <color rgb="FF00B050"/>
      <name val="Calibri"/>
      <family val="2"/>
      <scheme val="minor"/>
    </font>
    <font>
      <b/>
      <sz val="11"/>
      <color theme="0"/>
      <name val="Calibri"/>
      <family val="2"/>
      <scheme val="minor"/>
    </font>
    <font>
      <sz val="11"/>
      <color theme="0"/>
      <name val="Calibri"/>
      <family val="2"/>
      <scheme val="minor"/>
    </font>
    <font>
      <b/>
      <sz val="11"/>
      <color rgb="FF00B050"/>
      <name val="Calibri"/>
      <family val="2"/>
      <scheme val="minor"/>
    </font>
    <font>
      <sz val="8"/>
      <color theme="1"/>
      <name val="Calibri"/>
      <family val="2"/>
    </font>
    <font>
      <b/>
      <sz val="11"/>
      <color rgb="FF0070C0"/>
      <name val="Calibri"/>
      <family val="2"/>
      <scheme val="minor"/>
    </font>
    <font>
      <b/>
      <sz val="11"/>
      <color rgb="FF002060"/>
      <name val="Calibri"/>
      <family val="2"/>
      <scheme val="minor"/>
    </font>
    <font>
      <b/>
      <sz val="11"/>
      <color theme="0" tint="-0.249977111117893"/>
      <name val="Calibri"/>
      <family val="2"/>
      <scheme val="minor"/>
    </font>
    <font>
      <sz val="11"/>
      <color theme="0" tint="-0.249977111117893"/>
      <name val="Calibri"/>
      <family val="2"/>
      <scheme val="minor"/>
    </font>
    <font>
      <b/>
      <sz val="11"/>
      <color theme="0" tint="-0.499984740745262"/>
      <name val="Calibri"/>
      <family val="2"/>
      <scheme val="minor"/>
    </font>
    <font>
      <sz val="11"/>
      <color theme="0" tint="-0.499984740745262"/>
      <name val="Calibri"/>
      <family val="2"/>
      <scheme val="minor"/>
    </font>
    <font>
      <b/>
      <sz val="11"/>
      <color theme="0" tint="-0.34998626667073579"/>
      <name val="Calibri"/>
      <family val="2"/>
      <scheme val="minor"/>
    </font>
    <font>
      <sz val="11"/>
      <color theme="0" tint="-0.34998626667073579"/>
      <name val="Calibri"/>
      <family val="2"/>
      <scheme val="minor"/>
    </font>
    <font>
      <sz val="11"/>
      <color theme="1"/>
      <name val="Calibri"/>
      <family val="2"/>
    </font>
    <font>
      <sz val="10"/>
      <name val="Calibri"/>
      <family val="2"/>
      <scheme val="minor"/>
    </font>
    <font>
      <b/>
      <sz val="12"/>
      <color theme="1"/>
      <name val="Calibri"/>
      <family val="2"/>
      <scheme val="minor"/>
    </font>
    <font>
      <sz val="10"/>
      <color rgb="FF002060"/>
      <name val="Calibri"/>
      <family val="2"/>
      <scheme val="minor"/>
    </font>
    <font>
      <sz val="10"/>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b/>
      <sz val="12"/>
      <name val="Calibri"/>
      <family val="2"/>
      <scheme val="minor"/>
    </font>
    <font>
      <b/>
      <sz val="11"/>
      <color rgb="FFC00000"/>
      <name val="Calibri"/>
      <family val="2"/>
      <scheme val="minor"/>
    </font>
    <font>
      <b/>
      <sz val="11"/>
      <color rgb="FFFFFFFF"/>
      <name val="Calibri"/>
      <family val="2"/>
      <scheme val="minor"/>
    </font>
    <font>
      <b/>
      <sz val="12"/>
      <color rgb="FF002060"/>
      <name val="Calibri"/>
      <family val="2"/>
      <scheme val="minor"/>
    </font>
    <font>
      <b/>
      <sz val="11"/>
      <color theme="4" tint="0.59999389629810485"/>
      <name val="Calibri"/>
      <family val="2"/>
      <scheme val="minor"/>
    </font>
    <font>
      <sz val="11"/>
      <color theme="4" tint="0.59999389629810485"/>
      <name val="Calibri"/>
      <family val="2"/>
      <scheme val="minor"/>
    </font>
    <font>
      <b/>
      <sz val="11"/>
      <color rgb="FFFFFF00"/>
      <name val="Calibri"/>
      <family val="2"/>
      <scheme val="minor"/>
    </font>
    <font>
      <b/>
      <sz val="11"/>
      <color theme="3" tint="0.59999389629810485"/>
      <name val="Calibri"/>
      <family val="2"/>
      <scheme val="minor"/>
    </font>
    <font>
      <sz val="11"/>
      <color theme="3" tint="0.59999389629810485"/>
      <name val="Calibri"/>
      <family val="2"/>
      <scheme val="minor"/>
    </font>
    <font>
      <b/>
      <sz val="11"/>
      <color rgb="FFFFC000"/>
      <name val="Calibri"/>
      <family val="2"/>
      <scheme val="minor"/>
    </font>
    <font>
      <sz val="11"/>
      <color rgb="FFFFC000"/>
      <name val="Calibri"/>
      <family val="2"/>
      <scheme val="minor"/>
    </font>
    <font>
      <sz val="11"/>
      <color rgb="FFC00000"/>
      <name val="Calibri"/>
      <family val="2"/>
      <scheme val="minor"/>
    </font>
    <font>
      <sz val="12"/>
      <name val="Calibri"/>
      <family val="2"/>
      <scheme val="minor"/>
    </font>
    <font>
      <sz val="12"/>
      <color rgb="FF002060"/>
      <name val="Calibri"/>
      <family val="2"/>
      <scheme val="minor"/>
    </font>
    <font>
      <b/>
      <sz val="11"/>
      <color theme="5" tint="0.59999389629810485"/>
      <name val="Calibri"/>
      <family val="2"/>
      <scheme val="minor"/>
    </font>
    <font>
      <sz val="11"/>
      <color theme="5" tint="0.59999389629810485"/>
      <name val="Calibri"/>
      <family val="2"/>
      <scheme val="minor"/>
    </font>
    <font>
      <b/>
      <sz val="10"/>
      <name val="Calibri"/>
      <family val="2"/>
      <scheme val="minor"/>
    </font>
    <font>
      <sz val="12"/>
      <color rgb="FFFF000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rgb="FFFFCC00"/>
        <bgColor indexed="64"/>
      </patternFill>
    </fill>
    <fill>
      <patternFill patternType="solid">
        <fgColor rgb="FFC00000"/>
        <bgColor indexed="64"/>
      </patternFill>
    </fill>
    <fill>
      <patternFill patternType="solid">
        <fgColor theme="5" tint="-0.499984740745262"/>
        <bgColor indexed="64"/>
      </patternFill>
    </fill>
    <fill>
      <patternFill patternType="solid">
        <fgColor rgb="FF002060"/>
        <bgColor indexed="64"/>
      </patternFill>
    </fill>
    <fill>
      <patternFill patternType="solid">
        <fgColor theme="6" tint="-0.499984740745262"/>
        <bgColor indexed="64"/>
      </patternFill>
    </fill>
    <fill>
      <patternFill patternType="solid">
        <fgColor rgb="FF00B0F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FF99"/>
        <bgColor indexed="64"/>
      </patternFill>
    </fill>
    <fill>
      <patternFill patternType="solid">
        <fgColor rgb="FFFF4B21"/>
        <bgColor indexed="64"/>
      </patternFill>
    </fill>
    <fill>
      <patternFill patternType="solid">
        <fgColor theme="6" tint="0.59999389629810485"/>
        <bgColor indexed="64"/>
      </patternFill>
    </fill>
    <fill>
      <patternFill patternType="solid">
        <fgColor rgb="FFF2F2F2"/>
        <bgColor indexed="64"/>
      </patternFill>
    </fill>
    <fill>
      <patternFill patternType="solid">
        <fgColor rgb="FFFFFFFF"/>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34998626667073579"/>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top/>
      <bottom style="medium">
        <color auto="1"/>
      </bottom>
      <diagonal/>
    </border>
    <border>
      <left style="medium">
        <color auto="1"/>
      </left>
      <right style="thin">
        <color auto="1"/>
      </right>
      <top/>
      <bottom/>
      <diagonal/>
    </border>
    <border>
      <left style="thin">
        <color indexed="64"/>
      </left>
      <right style="medium">
        <color indexed="64"/>
      </right>
      <top/>
      <bottom style="medium">
        <color indexed="64"/>
      </bottom>
      <diagonal/>
    </border>
    <border>
      <left style="medium">
        <color auto="1"/>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1">
    <xf numFmtId="0" fontId="0" fillId="0" borderId="0"/>
  </cellStyleXfs>
  <cellXfs count="834">
    <xf numFmtId="0" fontId="0" fillId="0" borderId="0" xfId="0"/>
    <xf numFmtId="0" fontId="9" fillId="4" borderId="0" xfId="0" applyFont="1" applyFill="1"/>
    <xf numFmtId="0" fontId="10" fillId="4" borderId="0" xfId="0" applyFont="1" applyFill="1"/>
    <xf numFmtId="0" fontId="9" fillId="4" borderId="2" xfId="0" applyFont="1" applyFill="1" applyBorder="1"/>
    <xf numFmtId="0" fontId="10" fillId="4" borderId="7" xfId="0" applyFont="1" applyFill="1" applyBorder="1"/>
    <xf numFmtId="49" fontId="10" fillId="4" borderId="7" xfId="0" applyNumberFormat="1" applyFont="1" applyFill="1" applyBorder="1"/>
    <xf numFmtId="0" fontId="10" fillId="4" borderId="8" xfId="0" applyFont="1" applyFill="1" applyBorder="1"/>
    <xf numFmtId="0" fontId="10" fillId="4" borderId="9" xfId="0" applyFont="1" applyFill="1" applyBorder="1"/>
    <xf numFmtId="0" fontId="9" fillId="4" borderId="1" xfId="0" applyFont="1" applyFill="1" applyBorder="1"/>
    <xf numFmtId="0" fontId="9" fillId="4" borderId="10" xfId="0" applyFont="1" applyFill="1" applyBorder="1" applyAlignment="1">
      <alignment vertical="center" wrapText="1"/>
    </xf>
    <xf numFmtId="0" fontId="9" fillId="4" borderId="5" xfId="0"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2" fillId="3" borderId="10" xfId="0" applyFont="1" applyFill="1" applyBorder="1" applyAlignment="1">
      <alignment vertical="center" wrapText="1"/>
    </xf>
    <xf numFmtId="0" fontId="9" fillId="3" borderId="0" xfId="0" applyFont="1" applyFill="1"/>
    <xf numFmtId="0" fontId="0" fillId="3" borderId="0" xfId="0" applyFill="1"/>
    <xf numFmtId="0" fontId="5" fillId="3" borderId="0" xfId="0" applyFont="1" applyFill="1"/>
    <xf numFmtId="0" fontId="12" fillId="0" borderId="0" xfId="0" applyFont="1"/>
    <xf numFmtId="0" fontId="11" fillId="9" borderId="1" xfId="0" applyFont="1" applyFill="1" applyBorder="1"/>
    <xf numFmtId="0" fontId="11" fillId="9" borderId="2" xfId="0" applyFont="1" applyFill="1" applyBorder="1"/>
    <xf numFmtId="0" fontId="11" fillId="9" borderId="11" xfId="0" applyFont="1" applyFill="1" applyBorder="1"/>
    <xf numFmtId="0" fontId="11" fillId="9" borderId="0" xfId="0" applyFont="1" applyFill="1"/>
    <xf numFmtId="0" fontId="8" fillId="9" borderId="0" xfId="0" applyFont="1" applyFill="1"/>
    <xf numFmtId="0" fontId="11" fillId="9" borderId="10" xfId="0" applyFont="1" applyFill="1" applyBorder="1" applyAlignment="1">
      <alignment vertical="center" wrapText="1"/>
    </xf>
    <xf numFmtId="0" fontId="11" fillId="9" borderId="5" xfId="0" applyFont="1" applyFill="1" applyBorder="1" applyAlignment="1">
      <alignment vertical="center" wrapText="1"/>
    </xf>
    <xf numFmtId="0" fontId="11" fillId="9" borderId="1" xfId="0" applyFont="1" applyFill="1" applyBorder="1" applyAlignment="1">
      <alignment vertical="center" wrapText="1"/>
    </xf>
    <xf numFmtId="0" fontId="11" fillId="9" borderId="1"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8" fillId="9" borderId="7" xfId="0" applyFont="1" applyFill="1" applyBorder="1"/>
    <xf numFmtId="49" fontId="8" fillId="9" borderId="7" xfId="0" applyNumberFormat="1" applyFont="1" applyFill="1" applyBorder="1"/>
    <xf numFmtId="0" fontId="8" fillId="9" borderId="8" xfId="0" applyFont="1" applyFill="1" applyBorder="1"/>
    <xf numFmtId="0" fontId="8" fillId="9" borderId="9" xfId="0" applyFont="1" applyFill="1" applyBorder="1"/>
    <xf numFmtId="0" fontId="3" fillId="3" borderId="1" xfId="0" applyFont="1" applyFill="1" applyBorder="1"/>
    <xf numFmtId="0" fontId="3" fillId="3" borderId="2" xfId="0" applyFont="1" applyFill="1" applyBorder="1"/>
    <xf numFmtId="0" fontId="3" fillId="3" borderId="11" xfId="0" applyFont="1" applyFill="1" applyBorder="1"/>
    <xf numFmtId="0" fontId="3" fillId="3" borderId="0" xfId="0" applyFont="1" applyFill="1"/>
    <xf numFmtId="0" fontId="1" fillId="3" borderId="0" xfId="0" applyFont="1" applyFill="1"/>
    <xf numFmtId="0" fontId="3" fillId="3" borderId="10" xfId="0" applyFont="1" applyFill="1" applyBorder="1" applyAlignment="1">
      <alignment vertical="center" wrapText="1"/>
    </xf>
    <xf numFmtId="0" fontId="3" fillId="3" borderId="5"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3" borderId="7" xfId="0" applyFont="1" applyFill="1" applyBorder="1"/>
    <xf numFmtId="49" fontId="1" fillId="3" borderId="7" xfId="0" applyNumberFormat="1" applyFont="1" applyFill="1" applyBorder="1"/>
    <xf numFmtId="0" fontId="1" fillId="3" borderId="8" xfId="0" applyFont="1" applyFill="1" applyBorder="1"/>
    <xf numFmtId="0" fontId="1" fillId="3" borderId="9" xfId="0" applyFont="1" applyFill="1" applyBorder="1"/>
    <xf numFmtId="0" fontId="3" fillId="11" borderId="1" xfId="0" applyFont="1" applyFill="1" applyBorder="1"/>
    <xf numFmtId="0" fontId="3" fillId="11" borderId="2" xfId="0" applyFont="1" applyFill="1" applyBorder="1"/>
    <xf numFmtId="0" fontId="3" fillId="11" borderId="11" xfId="0" applyFont="1" applyFill="1" applyBorder="1"/>
    <xf numFmtId="0" fontId="3" fillId="11" borderId="0" xfId="0" applyFont="1" applyFill="1"/>
    <xf numFmtId="0" fontId="1" fillId="11" borderId="0" xfId="0" applyFont="1" applyFill="1"/>
    <xf numFmtId="0" fontId="3" fillId="11" borderId="10" xfId="0" applyFont="1" applyFill="1" applyBorder="1" applyAlignment="1">
      <alignment vertical="center" wrapText="1"/>
    </xf>
    <xf numFmtId="0" fontId="3" fillId="11" borderId="5" xfId="0" applyFont="1" applyFill="1" applyBorder="1" applyAlignment="1">
      <alignment vertical="center" wrapText="1"/>
    </xf>
    <xf numFmtId="0" fontId="3" fillId="11" borderId="1" xfId="0" applyFont="1" applyFill="1" applyBorder="1" applyAlignment="1">
      <alignment vertical="center" wrapText="1"/>
    </xf>
    <xf numFmtId="0" fontId="3" fillId="11" borderId="1"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1" fillId="11" borderId="7" xfId="0" applyFont="1" applyFill="1" applyBorder="1"/>
    <xf numFmtId="49" fontId="1" fillId="11" borderId="7" xfId="0" applyNumberFormat="1" applyFont="1" applyFill="1" applyBorder="1"/>
    <xf numFmtId="0" fontId="1" fillId="11" borderId="8" xfId="0" applyFont="1" applyFill="1" applyBorder="1"/>
    <xf numFmtId="0" fontId="1" fillId="11" borderId="12" xfId="0" applyFont="1" applyFill="1" applyBorder="1"/>
    <xf numFmtId="0" fontId="1" fillId="11" borderId="9" xfId="0" applyFont="1" applyFill="1" applyBorder="1"/>
    <xf numFmtId="0" fontId="2" fillId="3" borderId="1" xfId="0" applyFont="1" applyFill="1" applyBorder="1"/>
    <xf numFmtId="0" fontId="2" fillId="3" borderId="2" xfId="0" applyFont="1" applyFill="1" applyBorder="1"/>
    <xf numFmtId="0" fontId="2" fillId="3" borderId="11" xfId="0" applyFont="1" applyFill="1" applyBorder="1"/>
    <xf numFmtId="0" fontId="2" fillId="3" borderId="0" xfId="0" applyFont="1" applyFill="1"/>
    <xf numFmtId="0" fontId="2" fillId="3" borderId="5" xfId="0" applyFont="1" applyFill="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3" borderId="7" xfId="0" applyFill="1" applyBorder="1"/>
    <xf numFmtId="49" fontId="0" fillId="3" borderId="7" xfId="0" applyNumberFormat="1" applyFill="1" applyBorder="1"/>
    <xf numFmtId="0" fontId="0" fillId="3" borderId="8" xfId="0" applyFill="1" applyBorder="1"/>
    <xf numFmtId="0" fontId="0" fillId="3" borderId="9" xfId="0" applyFill="1" applyBorder="1"/>
    <xf numFmtId="0" fontId="9" fillId="4" borderId="11" xfId="0" applyFont="1" applyFill="1" applyBorder="1"/>
    <xf numFmtId="0" fontId="10" fillId="4" borderId="12" xfId="0" applyFont="1" applyFill="1" applyBorder="1"/>
    <xf numFmtId="0" fontId="9" fillId="7" borderId="1" xfId="0" applyFont="1" applyFill="1" applyBorder="1"/>
    <xf numFmtId="0" fontId="9" fillId="7" borderId="2" xfId="0" applyFont="1" applyFill="1" applyBorder="1"/>
    <xf numFmtId="0" fontId="9" fillId="7" borderId="11" xfId="0" applyFont="1" applyFill="1" applyBorder="1"/>
    <xf numFmtId="0" fontId="9" fillId="7" borderId="0" xfId="0" applyFont="1" applyFill="1"/>
    <xf numFmtId="0" fontId="10" fillId="7" borderId="0" xfId="0" applyFont="1" applyFill="1"/>
    <xf numFmtId="0" fontId="9" fillId="7" borderId="10" xfId="0" applyFont="1" applyFill="1" applyBorder="1" applyAlignment="1">
      <alignment vertical="center" wrapText="1"/>
    </xf>
    <xf numFmtId="0" fontId="9" fillId="7" borderId="5" xfId="0" applyFont="1" applyFill="1" applyBorder="1" applyAlignment="1">
      <alignment vertical="center" wrapText="1"/>
    </xf>
    <xf numFmtId="0" fontId="9" fillId="7" borderId="1" xfId="0" applyFont="1" applyFill="1" applyBorder="1" applyAlignment="1">
      <alignment vertical="center" wrapText="1"/>
    </xf>
    <xf numFmtId="0" fontId="9" fillId="7" borderId="1"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10" fillId="7" borderId="7" xfId="0" applyFont="1" applyFill="1" applyBorder="1"/>
    <xf numFmtId="49" fontId="10" fillId="7" borderId="7" xfId="0" applyNumberFormat="1" applyFont="1" applyFill="1" applyBorder="1"/>
    <xf numFmtId="0" fontId="10" fillId="7" borderId="8" xfId="0" applyFont="1" applyFill="1" applyBorder="1"/>
    <xf numFmtId="0" fontId="10" fillId="7" borderId="12" xfId="0" applyFont="1" applyFill="1" applyBorder="1"/>
    <xf numFmtId="0" fontId="10" fillId="7" borderId="9" xfId="0" applyFont="1" applyFill="1" applyBorder="1"/>
    <xf numFmtId="0" fontId="9" fillId="13" borderId="1" xfId="0" applyFont="1" applyFill="1" applyBorder="1"/>
    <xf numFmtId="0" fontId="9" fillId="13" borderId="2" xfId="0" applyFont="1" applyFill="1" applyBorder="1"/>
    <xf numFmtId="0" fontId="9" fillId="13" borderId="11" xfId="0" applyFont="1" applyFill="1" applyBorder="1"/>
    <xf numFmtId="0" fontId="9" fillId="13" borderId="0" xfId="0" applyFont="1" applyFill="1"/>
    <xf numFmtId="0" fontId="10" fillId="13" borderId="0" xfId="0" applyFont="1" applyFill="1"/>
    <xf numFmtId="0" fontId="9" fillId="13" borderId="10" xfId="0" applyFont="1" applyFill="1" applyBorder="1" applyAlignment="1">
      <alignment vertical="center" wrapText="1"/>
    </xf>
    <xf numFmtId="0" fontId="9" fillId="13" borderId="5" xfId="0" applyFont="1" applyFill="1" applyBorder="1" applyAlignment="1">
      <alignment vertical="center" wrapText="1"/>
    </xf>
    <xf numFmtId="0" fontId="9" fillId="13" borderId="1" xfId="0" applyFont="1" applyFill="1" applyBorder="1" applyAlignment="1">
      <alignment vertical="center" wrapText="1"/>
    </xf>
    <xf numFmtId="0" fontId="9" fillId="13" borderId="1"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10" fillId="13" borderId="7" xfId="0" applyFont="1" applyFill="1" applyBorder="1"/>
    <xf numFmtId="49" fontId="10" fillId="13" borderId="7" xfId="0" applyNumberFormat="1" applyFont="1" applyFill="1" applyBorder="1"/>
    <xf numFmtId="0" fontId="10" fillId="13" borderId="8" xfId="0" applyFont="1" applyFill="1" applyBorder="1"/>
    <xf numFmtId="0" fontId="10" fillId="13" borderId="12" xfId="0" applyFont="1" applyFill="1" applyBorder="1"/>
    <xf numFmtId="0" fontId="10" fillId="13" borderId="9" xfId="0" applyFont="1" applyFill="1" applyBorder="1"/>
    <xf numFmtId="0" fontId="9" fillId="14" borderId="1" xfId="0" applyFont="1" applyFill="1" applyBorder="1"/>
    <xf numFmtId="0" fontId="9" fillId="14" borderId="2" xfId="0" applyFont="1" applyFill="1" applyBorder="1"/>
    <xf numFmtId="0" fontId="9" fillId="14" borderId="11" xfId="0" applyFont="1" applyFill="1" applyBorder="1"/>
    <xf numFmtId="0" fontId="9" fillId="14" borderId="0" xfId="0" applyFont="1" applyFill="1"/>
    <xf numFmtId="0" fontId="10" fillId="14" borderId="0" xfId="0" applyFont="1" applyFill="1"/>
    <xf numFmtId="0" fontId="9" fillId="14" borderId="10" xfId="0" applyFont="1" applyFill="1" applyBorder="1" applyAlignment="1">
      <alignment vertical="center" wrapText="1"/>
    </xf>
    <xf numFmtId="0" fontId="9" fillId="14" borderId="5" xfId="0" applyFont="1" applyFill="1" applyBorder="1" applyAlignment="1">
      <alignment vertical="center" wrapText="1"/>
    </xf>
    <xf numFmtId="0" fontId="9" fillId="14" borderId="1" xfId="0" applyFont="1" applyFill="1" applyBorder="1" applyAlignment="1">
      <alignment vertical="center" wrapText="1"/>
    </xf>
    <xf numFmtId="0" fontId="9" fillId="14" borderId="1"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10" fillId="14" borderId="7" xfId="0" applyFont="1" applyFill="1" applyBorder="1"/>
    <xf numFmtId="0" fontId="10" fillId="14" borderId="8" xfId="0" applyFont="1" applyFill="1" applyBorder="1"/>
    <xf numFmtId="0" fontId="10" fillId="14" borderId="12" xfId="0" applyFont="1" applyFill="1" applyBorder="1"/>
    <xf numFmtId="0" fontId="10" fillId="14" borderId="9" xfId="0" applyFont="1" applyFill="1" applyBorder="1"/>
    <xf numFmtId="0" fontId="17" fillId="6" borderId="1" xfId="0" applyFont="1" applyFill="1" applyBorder="1"/>
    <xf numFmtId="0" fontId="17" fillId="6" borderId="2" xfId="0" applyFont="1" applyFill="1" applyBorder="1"/>
    <xf numFmtId="0" fontId="17" fillId="6" borderId="11" xfId="0" applyFont="1" applyFill="1" applyBorder="1"/>
    <xf numFmtId="0" fontId="17" fillId="6" borderId="10" xfId="0" applyFont="1" applyFill="1" applyBorder="1" applyAlignment="1">
      <alignment vertical="center" wrapText="1"/>
    </xf>
    <xf numFmtId="0" fontId="17" fillId="6" borderId="5" xfId="0" applyFont="1" applyFill="1" applyBorder="1" applyAlignment="1">
      <alignment vertical="center" wrapText="1"/>
    </xf>
    <xf numFmtId="0" fontId="17" fillId="6" borderId="1" xfId="0" applyFont="1" applyFill="1" applyBorder="1" applyAlignment="1">
      <alignment vertical="center" wrapText="1"/>
    </xf>
    <xf numFmtId="0" fontId="17" fillId="6" borderId="1"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8" fillId="6" borderId="7" xfId="0" applyFont="1" applyFill="1" applyBorder="1"/>
    <xf numFmtId="49" fontId="18" fillId="6" borderId="7" xfId="0" applyNumberFormat="1" applyFont="1" applyFill="1" applyBorder="1"/>
    <xf numFmtId="0" fontId="18" fillId="6" borderId="8" xfId="0" applyFont="1" applyFill="1" applyBorder="1"/>
    <xf numFmtId="0" fontId="18" fillId="6" borderId="12" xfId="0" applyFont="1" applyFill="1" applyBorder="1"/>
    <xf numFmtId="0" fontId="18" fillId="6" borderId="9" xfId="0" applyFont="1" applyFill="1" applyBorder="1"/>
    <xf numFmtId="0" fontId="13" fillId="2" borderId="1" xfId="0" applyFont="1" applyFill="1" applyBorder="1"/>
    <xf numFmtId="0" fontId="13" fillId="2" borderId="2" xfId="0" applyFont="1" applyFill="1" applyBorder="1"/>
    <xf numFmtId="0" fontId="13" fillId="2" borderId="11" xfId="0" applyFont="1" applyFill="1" applyBorder="1"/>
    <xf numFmtId="0" fontId="13" fillId="2" borderId="0" xfId="0" applyFont="1" applyFill="1"/>
    <xf numFmtId="0" fontId="4" fillId="2" borderId="0" xfId="0" applyFont="1" applyFill="1"/>
    <xf numFmtId="0" fontId="13" fillId="2" borderId="10" xfId="0" applyFont="1" applyFill="1" applyBorder="1" applyAlignment="1">
      <alignment vertical="center" wrapText="1"/>
    </xf>
    <xf numFmtId="0" fontId="13" fillId="2" borderId="5"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4" fillId="2" borderId="7" xfId="0" applyFont="1" applyFill="1" applyBorder="1"/>
    <xf numFmtId="49" fontId="4" fillId="2" borderId="7" xfId="0" applyNumberFormat="1" applyFont="1" applyFill="1" applyBorder="1"/>
    <xf numFmtId="0" fontId="4" fillId="2" borderId="8" xfId="0" applyFont="1" applyFill="1" applyBorder="1"/>
    <xf numFmtId="0" fontId="9" fillId="12" borderId="1" xfId="0" applyFont="1" applyFill="1" applyBorder="1"/>
    <xf numFmtId="0" fontId="9" fillId="12" borderId="2" xfId="0" applyFont="1" applyFill="1" applyBorder="1"/>
    <xf numFmtId="0" fontId="9" fillId="12" borderId="11" xfId="0" applyFont="1" applyFill="1" applyBorder="1"/>
    <xf numFmtId="0" fontId="10" fillId="12" borderId="3" xfId="0" applyFont="1" applyFill="1" applyBorder="1"/>
    <xf numFmtId="0" fontId="9" fillId="12" borderId="0" xfId="0" applyFont="1" applyFill="1"/>
    <xf numFmtId="0" fontId="10" fillId="12" borderId="0" xfId="0" applyFont="1" applyFill="1"/>
    <xf numFmtId="0" fontId="9" fillId="12" borderId="10" xfId="0" applyFont="1" applyFill="1" applyBorder="1" applyAlignment="1">
      <alignment vertical="center" wrapText="1"/>
    </xf>
    <xf numFmtId="0" fontId="9" fillId="12" borderId="5" xfId="0" applyFont="1" applyFill="1" applyBorder="1" applyAlignment="1">
      <alignment vertical="center" wrapText="1"/>
    </xf>
    <xf numFmtId="0" fontId="9" fillId="12" borderId="1" xfId="0" applyFont="1" applyFill="1" applyBorder="1" applyAlignment="1">
      <alignment vertical="center" wrapText="1"/>
    </xf>
    <xf numFmtId="0" fontId="9" fillId="12" borderId="1"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10" fillId="12" borderId="7" xfId="0" applyFont="1" applyFill="1" applyBorder="1"/>
    <xf numFmtId="49" fontId="10" fillId="12" borderId="7" xfId="0" applyNumberFormat="1" applyFont="1" applyFill="1" applyBorder="1"/>
    <xf numFmtId="0" fontId="10" fillId="12" borderId="8" xfId="0" applyFont="1" applyFill="1" applyBorder="1"/>
    <xf numFmtId="0" fontId="10" fillId="12" borderId="12" xfId="0" applyFont="1" applyFill="1" applyBorder="1"/>
    <xf numFmtId="0" fontId="10" fillId="12" borderId="9" xfId="0" applyFont="1" applyFill="1" applyBorder="1"/>
    <xf numFmtId="0" fontId="9" fillId="10" borderId="1" xfId="0" applyFont="1" applyFill="1" applyBorder="1"/>
    <xf numFmtId="0" fontId="9" fillId="10" borderId="2" xfId="0" applyFont="1" applyFill="1" applyBorder="1"/>
    <xf numFmtId="0" fontId="9" fillId="10" borderId="11" xfId="0" applyFont="1" applyFill="1" applyBorder="1"/>
    <xf numFmtId="0" fontId="9" fillId="10" borderId="0" xfId="0" applyFont="1" applyFill="1"/>
    <xf numFmtId="0" fontId="10" fillId="10" borderId="0" xfId="0" applyFont="1" applyFill="1"/>
    <xf numFmtId="0" fontId="9" fillId="10" borderId="10" xfId="0" applyFont="1" applyFill="1" applyBorder="1" applyAlignment="1">
      <alignment vertical="center" wrapText="1"/>
    </xf>
    <xf numFmtId="0" fontId="9" fillId="10" borderId="5" xfId="0" applyFont="1" applyFill="1" applyBorder="1" applyAlignment="1">
      <alignment vertical="center" wrapText="1"/>
    </xf>
    <xf numFmtId="0" fontId="9" fillId="10" borderId="1" xfId="0" applyFont="1" applyFill="1" applyBorder="1" applyAlignment="1">
      <alignment vertical="center" wrapText="1"/>
    </xf>
    <xf numFmtId="0" fontId="9" fillId="10" borderId="1"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10" fillId="10" borderId="7" xfId="0" applyFont="1" applyFill="1" applyBorder="1"/>
    <xf numFmtId="49" fontId="10" fillId="10" borderId="7" xfId="0" applyNumberFormat="1" applyFont="1" applyFill="1" applyBorder="1"/>
    <xf numFmtId="0" fontId="10" fillId="10" borderId="8" xfId="0" applyFont="1" applyFill="1" applyBorder="1"/>
    <xf numFmtId="0" fontId="10" fillId="10" borderId="12" xfId="0" applyFont="1" applyFill="1" applyBorder="1"/>
    <xf numFmtId="0" fontId="10" fillId="10" borderId="9" xfId="0" applyFont="1" applyFill="1" applyBorder="1"/>
    <xf numFmtId="0" fontId="14" fillId="4" borderId="1" xfId="0" applyFont="1" applyFill="1" applyBorder="1"/>
    <xf numFmtId="0" fontId="14" fillId="4" borderId="2" xfId="0" applyFont="1" applyFill="1" applyBorder="1"/>
    <xf numFmtId="0" fontId="14" fillId="4" borderId="11" xfId="0" applyFont="1" applyFill="1" applyBorder="1"/>
    <xf numFmtId="0" fontId="14" fillId="4" borderId="0" xfId="0" applyFont="1" applyFill="1"/>
    <xf numFmtId="0" fontId="7" fillId="4" borderId="0" xfId="0" applyFont="1" applyFill="1"/>
    <xf numFmtId="0" fontId="14" fillId="4" borderId="10" xfId="0" applyFont="1" applyFill="1" applyBorder="1" applyAlignment="1">
      <alignment vertical="center" wrapText="1"/>
    </xf>
    <xf numFmtId="0" fontId="14" fillId="4" borderId="5" xfId="0" applyFont="1" applyFill="1" applyBorder="1" applyAlignment="1">
      <alignment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7" fillId="4" borderId="7" xfId="0" applyFont="1" applyFill="1" applyBorder="1"/>
    <xf numFmtId="49" fontId="7" fillId="4" borderId="7" xfId="0" applyNumberFormat="1" applyFont="1" applyFill="1" applyBorder="1"/>
    <xf numFmtId="0" fontId="7" fillId="4" borderId="8" xfId="0" applyFont="1" applyFill="1" applyBorder="1"/>
    <xf numFmtId="0" fontId="7" fillId="4" borderId="9" xfId="0" applyFont="1" applyFill="1" applyBorder="1"/>
    <xf numFmtId="0" fontId="5" fillId="14" borderId="1" xfId="0" applyFont="1" applyFill="1" applyBorder="1"/>
    <xf numFmtId="0" fontId="5" fillId="14" borderId="2" xfId="0" applyFont="1" applyFill="1" applyBorder="1"/>
    <xf numFmtId="0" fontId="5" fillId="14" borderId="11" xfId="0" applyFont="1" applyFill="1" applyBorder="1"/>
    <xf numFmtId="0" fontId="5" fillId="14" borderId="0" xfId="0" applyFont="1" applyFill="1"/>
    <xf numFmtId="0" fontId="6" fillId="14" borderId="0" xfId="0" applyFont="1" applyFill="1"/>
    <xf numFmtId="0" fontId="5" fillId="14" borderId="10" xfId="0" applyFont="1" applyFill="1" applyBorder="1" applyAlignment="1">
      <alignment vertical="center" wrapText="1"/>
    </xf>
    <xf numFmtId="0" fontId="5" fillId="14" borderId="5" xfId="0" applyFont="1" applyFill="1" applyBorder="1" applyAlignment="1">
      <alignment vertical="center" wrapText="1"/>
    </xf>
    <xf numFmtId="0" fontId="5" fillId="14" borderId="1" xfId="0" applyFont="1" applyFill="1" applyBorder="1" applyAlignment="1">
      <alignment vertical="center" wrapText="1"/>
    </xf>
    <xf numFmtId="0" fontId="5" fillId="14" borderId="1"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6" fillId="14" borderId="7" xfId="0" applyFont="1" applyFill="1" applyBorder="1"/>
    <xf numFmtId="0" fontId="6" fillId="14" borderId="8" xfId="0" applyFont="1" applyFill="1" applyBorder="1"/>
    <xf numFmtId="0" fontId="6" fillId="14" borderId="9" xfId="0" applyFont="1" applyFill="1" applyBorder="1"/>
    <xf numFmtId="0" fontId="11" fillId="9" borderId="3" xfId="0" applyFont="1" applyFill="1" applyBorder="1" applyAlignment="1">
      <alignment horizontal="left" wrapText="1"/>
    </xf>
    <xf numFmtId="0" fontId="3" fillId="11" borderId="3" xfId="0" applyFont="1" applyFill="1" applyBorder="1" applyAlignment="1">
      <alignment horizontal="left" wrapText="1"/>
    </xf>
    <xf numFmtId="0" fontId="3" fillId="3" borderId="3" xfId="0" applyFont="1" applyFill="1" applyBorder="1" applyAlignment="1">
      <alignment horizontal="left" wrapText="1"/>
    </xf>
    <xf numFmtId="0" fontId="2" fillId="3" borderId="3" xfId="0" applyFont="1" applyFill="1" applyBorder="1" applyAlignment="1">
      <alignment horizontal="left" wrapText="1"/>
    </xf>
    <xf numFmtId="0" fontId="9" fillId="7" borderId="3" xfId="0" applyFont="1" applyFill="1" applyBorder="1" applyAlignment="1">
      <alignment horizontal="left" wrapText="1"/>
    </xf>
    <xf numFmtId="0" fontId="0" fillId="16" borderId="0" xfId="0" applyFill="1"/>
    <xf numFmtId="0" fontId="0" fillId="5" borderId="0" xfId="0" applyFill="1"/>
    <xf numFmtId="0" fontId="0" fillId="8" borderId="0" xfId="0" applyFill="1"/>
    <xf numFmtId="0" fontId="17" fillId="6" borderId="3" xfId="0" applyFont="1" applyFill="1" applyBorder="1" applyAlignment="1">
      <alignment horizontal="left" wrapText="1"/>
    </xf>
    <xf numFmtId="0" fontId="13" fillId="2" borderId="3" xfId="0" applyFont="1" applyFill="1" applyBorder="1" applyAlignment="1">
      <alignment horizontal="left" wrapText="1"/>
    </xf>
    <xf numFmtId="0" fontId="9" fillId="12" borderId="3" xfId="0" applyFont="1" applyFill="1" applyBorder="1" applyAlignment="1">
      <alignment horizontal="left" wrapText="1"/>
    </xf>
    <xf numFmtId="0" fontId="9" fillId="13" borderId="3" xfId="0" applyFont="1" applyFill="1" applyBorder="1" applyAlignment="1">
      <alignment horizontal="left" wrapText="1"/>
    </xf>
    <xf numFmtId="0" fontId="9" fillId="10" borderId="3" xfId="0" applyFont="1" applyFill="1" applyBorder="1" applyAlignment="1">
      <alignment horizontal="left" wrapText="1"/>
    </xf>
    <xf numFmtId="0" fontId="14" fillId="4" borderId="3" xfId="0" applyFont="1" applyFill="1" applyBorder="1" applyAlignment="1">
      <alignment horizontal="left" wrapText="1"/>
    </xf>
    <xf numFmtId="0" fontId="5" fillId="14" borderId="3" xfId="0" applyFont="1" applyFill="1" applyBorder="1" applyAlignment="1">
      <alignment horizontal="left" wrapText="1"/>
    </xf>
    <xf numFmtId="0" fontId="9" fillId="4" borderId="3" xfId="0" applyFont="1" applyFill="1" applyBorder="1" applyAlignment="1">
      <alignment horizontal="left" wrapText="1"/>
    </xf>
    <xf numFmtId="0" fontId="21" fillId="0" borderId="0" xfId="0" applyFont="1"/>
    <xf numFmtId="0" fontId="5" fillId="14" borderId="3" xfId="0" applyFont="1" applyFill="1" applyBorder="1"/>
    <xf numFmtId="0" fontId="9" fillId="4" borderId="3" xfId="0" applyFont="1" applyFill="1" applyBorder="1"/>
    <xf numFmtId="0" fontId="13" fillId="2" borderId="3" xfId="0" applyFont="1" applyFill="1" applyBorder="1"/>
    <xf numFmtId="0" fontId="14" fillId="4" borderId="3" xfId="0" applyFont="1" applyFill="1" applyBorder="1"/>
    <xf numFmtId="0" fontId="9" fillId="10" borderId="3" xfId="0" applyFont="1" applyFill="1" applyBorder="1"/>
    <xf numFmtId="0" fontId="9" fillId="13" borderId="3" xfId="0" applyFont="1" applyFill="1" applyBorder="1"/>
    <xf numFmtId="0" fontId="17" fillId="6" borderId="3" xfId="0" applyFont="1" applyFill="1" applyBorder="1"/>
    <xf numFmtId="0" fontId="9" fillId="14" borderId="3" xfId="0" applyFont="1" applyFill="1" applyBorder="1"/>
    <xf numFmtId="0" fontId="9" fillId="7" borderId="3" xfId="0" applyFont="1" applyFill="1" applyBorder="1"/>
    <xf numFmtId="0" fontId="2" fillId="3" borderId="3" xfId="0" applyFont="1" applyFill="1" applyBorder="1"/>
    <xf numFmtId="0" fontId="3" fillId="3" borderId="3" xfId="0" applyFont="1" applyFill="1" applyBorder="1"/>
    <xf numFmtId="0" fontId="3" fillId="11" borderId="3" xfId="0" applyFont="1" applyFill="1" applyBorder="1"/>
    <xf numFmtId="0" fontId="11" fillId="9" borderId="3" xfId="0" applyFont="1" applyFill="1" applyBorder="1"/>
    <xf numFmtId="0" fontId="8" fillId="9" borderId="1" xfId="0" applyFont="1" applyFill="1" applyBorder="1"/>
    <xf numFmtId="0" fontId="5" fillId="16" borderId="6" xfId="0" applyFont="1" applyFill="1" applyBorder="1" applyAlignment="1">
      <alignment vertical="center" wrapText="1"/>
    </xf>
    <xf numFmtId="0" fontId="5" fillId="16" borderId="6" xfId="0" applyFont="1" applyFill="1" applyBorder="1" applyAlignment="1">
      <alignment horizontal="center" vertical="center" wrapText="1"/>
    </xf>
    <xf numFmtId="0" fontId="6" fillId="16" borderId="7" xfId="0" applyFont="1" applyFill="1" applyBorder="1"/>
    <xf numFmtId="0" fontId="6" fillId="16" borderId="8" xfId="0" applyFont="1" applyFill="1" applyBorder="1"/>
    <xf numFmtId="0" fontId="6" fillId="16" borderId="1" xfId="0" applyFont="1" applyFill="1" applyBorder="1"/>
    <xf numFmtId="0" fontId="6" fillId="16" borderId="9" xfId="0" applyFont="1" applyFill="1" applyBorder="1"/>
    <xf numFmtId="0" fontId="5" fillId="16" borderId="1" xfId="0" applyFont="1" applyFill="1" applyBorder="1"/>
    <xf numFmtId="0" fontId="5" fillId="16" borderId="4" xfId="0" applyFont="1" applyFill="1" applyBorder="1"/>
    <xf numFmtId="0" fontId="6" fillId="16" borderId="4" xfId="0" applyFont="1" applyFill="1" applyBorder="1"/>
    <xf numFmtId="16" fontId="5" fillId="16" borderId="5" xfId="0" applyNumberFormat="1" applyFont="1" applyFill="1" applyBorder="1" applyAlignment="1">
      <alignment horizontal="left" vertical="center" wrapText="1"/>
    </xf>
    <xf numFmtId="16" fontId="5" fillId="5" borderId="5" xfId="0" applyNumberFormat="1" applyFont="1" applyFill="1" applyBorder="1" applyAlignment="1">
      <alignment horizontal="left" vertical="center" wrapText="1"/>
    </xf>
    <xf numFmtId="0" fontId="5" fillId="5" borderId="6" xfId="0" applyFont="1" applyFill="1" applyBorder="1" applyAlignment="1">
      <alignment vertical="center" wrapText="1"/>
    </xf>
    <xf numFmtId="0" fontId="5" fillId="5" borderId="6" xfId="0" applyFont="1" applyFill="1" applyBorder="1" applyAlignment="1">
      <alignment horizontal="center" vertical="center" wrapText="1"/>
    </xf>
    <xf numFmtId="0" fontId="6" fillId="5" borderId="1" xfId="0" applyFont="1" applyFill="1" applyBorder="1"/>
    <xf numFmtId="0" fontId="5" fillId="16" borderId="6" xfId="0" applyFont="1" applyFill="1" applyBorder="1" applyAlignment="1">
      <alignment horizontal="left" vertical="center" wrapText="1"/>
    </xf>
    <xf numFmtId="1" fontId="5" fillId="16" borderId="6" xfId="0" applyNumberFormat="1" applyFont="1" applyFill="1" applyBorder="1" applyAlignment="1">
      <alignment horizontal="center" vertical="center" wrapText="1"/>
    </xf>
    <xf numFmtId="0" fontId="6" fillId="16" borderId="2" xfId="0" applyFont="1" applyFill="1" applyBorder="1"/>
    <xf numFmtId="0" fontId="1" fillId="3" borderId="1" xfId="0" applyFont="1" applyFill="1" applyBorder="1"/>
    <xf numFmtId="16" fontId="5" fillId="8" borderId="5" xfId="0" applyNumberFormat="1" applyFont="1" applyFill="1" applyBorder="1" applyAlignment="1">
      <alignment horizontal="left" vertical="center" wrapText="1"/>
    </xf>
    <xf numFmtId="0" fontId="5" fillId="8" borderId="6" xfId="0" applyFont="1" applyFill="1" applyBorder="1" applyAlignment="1">
      <alignment vertical="center" wrapText="1"/>
    </xf>
    <xf numFmtId="0" fontId="5" fillId="8" borderId="6" xfId="0" applyFont="1" applyFill="1" applyBorder="1" applyAlignment="1">
      <alignment horizontal="center" vertical="center" wrapText="1"/>
    </xf>
    <xf numFmtId="0" fontId="6" fillId="8" borderId="1" xfId="0" applyFont="1" applyFill="1" applyBorder="1"/>
    <xf numFmtId="0" fontId="6" fillId="8" borderId="3" xfId="0" applyFont="1" applyFill="1" applyBorder="1"/>
    <xf numFmtId="0" fontId="6" fillId="16" borderId="3" xfId="0" applyFont="1" applyFill="1" applyBorder="1"/>
    <xf numFmtId="49" fontId="6" fillId="16" borderId="7" xfId="0" applyNumberFormat="1" applyFont="1" applyFill="1" applyBorder="1" applyAlignment="1">
      <alignment horizontal="center"/>
    </xf>
    <xf numFmtId="0" fontId="0" fillId="9" borderId="0" xfId="0" applyFill="1"/>
    <xf numFmtId="0" fontId="0" fillId="3" borderId="1" xfId="0" applyFill="1" applyBorder="1"/>
    <xf numFmtId="0" fontId="6" fillId="5" borderId="7" xfId="0" applyFont="1" applyFill="1" applyBorder="1"/>
    <xf numFmtId="0" fontId="6" fillId="5" borderId="8" xfId="0" applyFont="1" applyFill="1" applyBorder="1"/>
    <xf numFmtId="0" fontId="6" fillId="5" borderId="9" xfId="0" applyFont="1" applyFill="1" applyBorder="1"/>
    <xf numFmtId="0" fontId="5" fillId="5" borderId="1" xfId="0" applyFont="1" applyFill="1" applyBorder="1"/>
    <xf numFmtId="0" fontId="5" fillId="5" borderId="4" xfId="0" applyFont="1" applyFill="1" applyBorder="1"/>
    <xf numFmtId="0" fontId="5" fillId="16" borderId="1" xfId="0" applyFont="1" applyFill="1" applyBorder="1" applyAlignment="1">
      <alignment vertical="center" wrapText="1"/>
    </xf>
    <xf numFmtId="0" fontId="6" fillId="8" borderId="7" xfId="0" applyFont="1" applyFill="1" applyBorder="1"/>
    <xf numFmtId="0" fontId="6" fillId="8" borderId="8" xfId="0" applyFont="1" applyFill="1" applyBorder="1"/>
    <xf numFmtId="0" fontId="6" fillId="8" borderId="9" xfId="0" applyFont="1" applyFill="1" applyBorder="1"/>
    <xf numFmtId="0" fontId="5" fillId="8" borderId="1" xfId="0" applyFont="1" applyFill="1" applyBorder="1"/>
    <xf numFmtId="0" fontId="5" fillId="8" borderId="4" xfId="0" applyFont="1" applyFill="1" applyBorder="1"/>
    <xf numFmtId="49" fontId="6" fillId="8" borderId="7" xfId="0" applyNumberFormat="1" applyFont="1" applyFill="1" applyBorder="1" applyAlignment="1">
      <alignment horizontal="center"/>
    </xf>
    <xf numFmtId="0" fontId="5" fillId="8" borderId="1" xfId="0" applyFont="1" applyFill="1" applyBorder="1" applyAlignment="1">
      <alignment vertical="center" wrapText="1"/>
    </xf>
    <xf numFmtId="0" fontId="5" fillId="16" borderId="5" xfId="0" applyFont="1" applyFill="1" applyBorder="1" applyAlignment="1">
      <alignment vertical="center" wrapText="1"/>
    </xf>
    <xf numFmtId="0" fontId="5" fillId="8" borderId="5" xfId="0" applyFont="1" applyFill="1" applyBorder="1" applyAlignment="1">
      <alignment vertical="center" wrapText="1"/>
    </xf>
    <xf numFmtId="0" fontId="7" fillId="4" borderId="1" xfId="0" applyFont="1" applyFill="1" applyBorder="1"/>
    <xf numFmtId="0" fontId="4" fillId="2" borderId="1" xfId="0" applyFont="1" applyFill="1" applyBorder="1"/>
    <xf numFmtId="0" fontId="6" fillId="14" borderId="1" xfId="0" applyFont="1" applyFill="1" applyBorder="1"/>
    <xf numFmtId="0" fontId="9" fillId="14" borderId="3" xfId="0" applyFont="1" applyFill="1" applyBorder="1" applyAlignment="1">
      <alignment horizontal="left" wrapText="1"/>
    </xf>
    <xf numFmtId="49" fontId="10" fillId="14" borderId="7" xfId="0" applyNumberFormat="1" applyFont="1" applyFill="1" applyBorder="1" applyAlignment="1">
      <alignment horizontal="center"/>
    </xf>
    <xf numFmtId="49" fontId="22" fillId="8" borderId="7" xfId="0" applyNumberFormat="1" applyFont="1" applyFill="1" applyBorder="1" applyAlignment="1">
      <alignment horizontal="center"/>
    </xf>
    <xf numFmtId="49" fontId="22" fillId="16" borderId="7" xfId="0" applyNumberFormat="1" applyFont="1" applyFill="1" applyBorder="1" applyAlignment="1">
      <alignment horizontal="center"/>
    </xf>
    <xf numFmtId="0" fontId="5" fillId="3" borderId="1" xfId="0" applyFont="1" applyFill="1" applyBorder="1"/>
    <xf numFmtId="0" fontId="0" fillId="0" borderId="4" xfId="0" applyBorder="1" applyAlignment="1">
      <alignment horizontal="center" vertical="center" wrapText="1"/>
    </xf>
    <xf numFmtId="0" fontId="2" fillId="0" borderId="4" xfId="0" applyFont="1" applyBorder="1" applyAlignment="1">
      <alignment horizontal="center" vertical="center" wrapText="1"/>
    </xf>
    <xf numFmtId="0" fontId="0" fillId="3" borderId="6" xfId="0" applyFill="1" applyBorder="1" applyAlignment="1">
      <alignment horizontal="right" vertical="center" wrapText="1"/>
    </xf>
    <xf numFmtId="0" fontId="2" fillId="3" borderId="6"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6" fillId="3" borderId="6" xfId="0" applyFont="1" applyFill="1" applyBorder="1" applyAlignment="1">
      <alignment horizontal="right" vertical="center" wrapText="1"/>
    </xf>
    <xf numFmtId="0" fontId="5" fillId="8" borderId="6" xfId="0" applyFont="1" applyFill="1" applyBorder="1" applyAlignment="1">
      <alignment horizontal="left" vertical="center" wrapText="1"/>
    </xf>
    <xf numFmtId="1" fontId="5" fillId="8" borderId="6" xfId="0" applyNumberFormat="1" applyFont="1" applyFill="1" applyBorder="1" applyAlignment="1">
      <alignment horizontal="center" vertical="center" wrapText="1"/>
    </xf>
    <xf numFmtId="49" fontId="6" fillId="8" borderId="1" xfId="0" applyNumberFormat="1" applyFont="1" applyFill="1" applyBorder="1" applyAlignment="1">
      <alignment horizontal="center"/>
    </xf>
    <xf numFmtId="0" fontId="6" fillId="8" borderId="2" xfId="0" applyFont="1" applyFill="1" applyBorder="1"/>
    <xf numFmtId="0" fontId="6" fillId="8" borderId="4" xfId="0" applyFont="1" applyFill="1" applyBorder="1"/>
    <xf numFmtId="1" fontId="5" fillId="3" borderId="0" xfId="0" applyNumberFormat="1" applyFont="1" applyFill="1" applyAlignment="1">
      <alignment horizontal="left" vertical="center" wrapText="1"/>
    </xf>
    <xf numFmtId="0" fontId="6" fillId="3" borderId="0" xfId="0" applyFont="1" applyFill="1" applyAlignment="1">
      <alignment vertical="center" wrapText="1"/>
    </xf>
    <xf numFmtId="0" fontId="6" fillId="3" borderId="0" xfId="0" applyFont="1" applyFill="1" applyAlignment="1">
      <alignment horizontal="right" vertical="center" wrapText="1"/>
    </xf>
    <xf numFmtId="0" fontId="9" fillId="4" borderId="6" xfId="0" applyFont="1" applyFill="1" applyBorder="1" applyAlignment="1">
      <alignment vertical="center" wrapText="1"/>
    </xf>
    <xf numFmtId="0" fontId="9" fillId="12" borderId="6" xfId="0" applyFont="1" applyFill="1" applyBorder="1" applyAlignment="1">
      <alignment vertical="center" wrapText="1"/>
    </xf>
    <xf numFmtId="0" fontId="9" fillId="7" borderId="6" xfId="0" applyFont="1" applyFill="1" applyBorder="1" applyAlignment="1">
      <alignment vertical="center" wrapText="1"/>
    </xf>
    <xf numFmtId="0" fontId="9" fillId="3" borderId="0" xfId="0" applyFont="1" applyFill="1" applyAlignment="1">
      <alignment vertical="center" wrapText="1"/>
    </xf>
    <xf numFmtId="16" fontId="5" fillId="17" borderId="5" xfId="0" applyNumberFormat="1" applyFont="1" applyFill="1" applyBorder="1" applyAlignment="1">
      <alignment horizontal="left" vertical="center" wrapText="1"/>
    </xf>
    <xf numFmtId="0" fontId="5" fillId="17" borderId="6" xfId="0" applyFont="1" applyFill="1" applyBorder="1" applyAlignment="1">
      <alignment vertical="center" wrapText="1"/>
    </xf>
    <xf numFmtId="0" fontId="5" fillId="17" borderId="6" xfId="0" applyFont="1" applyFill="1" applyBorder="1" applyAlignment="1">
      <alignment horizontal="center" vertical="center" wrapText="1"/>
    </xf>
    <xf numFmtId="0" fontId="5" fillId="17" borderId="1" xfId="0" applyFont="1" applyFill="1" applyBorder="1"/>
    <xf numFmtId="0" fontId="5" fillId="17" borderId="4" xfId="0" applyFont="1" applyFill="1" applyBorder="1"/>
    <xf numFmtId="0" fontId="2" fillId="20" borderId="1" xfId="0" applyFont="1" applyFill="1" applyBorder="1" applyAlignment="1">
      <alignment horizontal="right"/>
    </xf>
    <xf numFmtId="0" fontId="5" fillId="19" borderId="6" xfId="0" applyFont="1" applyFill="1" applyBorder="1" applyAlignment="1">
      <alignment vertical="center" wrapText="1"/>
    </xf>
    <xf numFmtId="0" fontId="5" fillId="19" borderId="1" xfId="0" applyFont="1" applyFill="1" applyBorder="1" applyAlignment="1">
      <alignment vertical="center" wrapText="1"/>
    </xf>
    <xf numFmtId="0" fontId="2" fillId="20" borderId="1" xfId="0" applyFont="1" applyFill="1" applyBorder="1"/>
    <xf numFmtId="0" fontId="2" fillId="18" borderId="5" xfId="0" applyFont="1" applyFill="1" applyBorder="1" applyAlignment="1">
      <alignment horizontal="right" vertical="center" wrapText="1"/>
    </xf>
    <xf numFmtId="0" fontId="2" fillId="18" borderId="5" xfId="0" applyFont="1" applyFill="1" applyBorder="1"/>
    <xf numFmtId="0" fontId="5" fillId="18" borderId="5" xfId="0" applyFont="1" applyFill="1" applyBorder="1" applyAlignment="1">
      <alignment horizontal="right" vertical="center" wrapText="1"/>
    </xf>
    <xf numFmtId="0" fontId="5" fillId="18" borderId="5" xfId="0" applyFont="1" applyFill="1" applyBorder="1" applyAlignment="1">
      <alignment horizontal="left" vertical="center" wrapText="1"/>
    </xf>
    <xf numFmtId="0" fontId="2" fillId="18" borderId="5" xfId="0" applyFont="1" applyFill="1" applyBorder="1" applyAlignment="1">
      <alignment horizontal="left" vertical="center" wrapText="1"/>
    </xf>
    <xf numFmtId="0" fontId="5" fillId="19" borderId="6" xfId="0" applyFont="1" applyFill="1" applyBorder="1" applyAlignment="1">
      <alignment horizontal="right" vertical="center" wrapText="1"/>
    </xf>
    <xf numFmtId="0" fontId="5" fillId="19" borderId="1" xfId="0" applyFont="1" applyFill="1" applyBorder="1" applyAlignment="1">
      <alignment horizontal="right" vertical="center" wrapText="1"/>
    </xf>
    <xf numFmtId="0" fontId="2" fillId="3" borderId="9" xfId="0" applyFont="1" applyFill="1" applyBorder="1" applyAlignment="1">
      <alignment horizontal="left" vertical="center" wrapText="1"/>
    </xf>
    <xf numFmtId="0" fontId="0" fillId="0" borderId="9" xfId="0" applyBorder="1"/>
    <xf numFmtId="0" fontId="2" fillId="0" borderId="0" xfId="0" applyFont="1"/>
    <xf numFmtId="0" fontId="5" fillId="18" borderId="1" xfId="0" applyFont="1" applyFill="1" applyBorder="1" applyAlignment="1">
      <alignment horizontal="left" vertical="center" wrapText="1"/>
    </xf>
    <xf numFmtId="0" fontId="5" fillId="8" borderId="13" xfId="0" applyFont="1" applyFill="1" applyBorder="1"/>
    <xf numFmtId="0" fontId="5" fillId="16" borderId="13" xfId="0" applyFont="1" applyFill="1" applyBorder="1"/>
    <xf numFmtId="0" fontId="2" fillId="8" borderId="1" xfId="0" applyFont="1" applyFill="1" applyBorder="1"/>
    <xf numFmtId="0" fontId="5" fillId="16" borderId="1" xfId="0" applyFont="1" applyFill="1" applyBorder="1" applyAlignment="1">
      <alignment horizontal="center"/>
    </xf>
    <xf numFmtId="49" fontId="6" fillId="16" borderId="1" xfId="0" applyNumberFormat="1" applyFont="1" applyFill="1" applyBorder="1" applyAlignment="1">
      <alignment horizontal="center"/>
    </xf>
    <xf numFmtId="0" fontId="3" fillId="5" borderId="3" xfId="0" applyFont="1" applyFill="1" applyBorder="1" applyAlignment="1">
      <alignment horizontal="left" wrapText="1"/>
    </xf>
    <xf numFmtId="0" fontId="3" fillId="5" borderId="1" xfId="0" applyFont="1" applyFill="1" applyBorder="1"/>
    <xf numFmtId="0" fontId="3" fillId="5" borderId="2" xfId="0" applyFont="1" applyFill="1" applyBorder="1"/>
    <xf numFmtId="0" fontId="3" fillId="5" borderId="11" xfId="0" applyFont="1" applyFill="1" applyBorder="1"/>
    <xf numFmtId="0" fontId="3" fillId="5" borderId="3" xfId="0" applyFont="1" applyFill="1" applyBorder="1"/>
    <xf numFmtId="0" fontId="3" fillId="5" borderId="0" xfId="0" applyFont="1" applyFill="1"/>
    <xf numFmtId="0" fontId="1" fillId="5" borderId="0" xfId="0" applyFont="1" applyFill="1"/>
    <xf numFmtId="0" fontId="3" fillId="5" borderId="10" xfId="0" applyFont="1" applyFill="1" applyBorder="1" applyAlignment="1">
      <alignment vertical="center" wrapText="1"/>
    </xf>
    <xf numFmtId="0" fontId="3" fillId="5" borderId="5" xfId="0" applyFont="1" applyFill="1" applyBorder="1" applyAlignment="1">
      <alignment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1" fillId="5" borderId="7" xfId="0" applyFont="1" applyFill="1" applyBorder="1"/>
    <xf numFmtId="49" fontId="1" fillId="5" borderId="7" xfId="0" applyNumberFormat="1" applyFont="1" applyFill="1" applyBorder="1"/>
    <xf numFmtId="0" fontId="1" fillId="5" borderId="12" xfId="0" applyFont="1" applyFill="1" applyBorder="1"/>
    <xf numFmtId="0" fontId="1" fillId="5" borderId="9" xfId="0" applyFont="1" applyFill="1" applyBorder="1"/>
    <xf numFmtId="0" fontId="6" fillId="3" borderId="0" xfId="0" applyFont="1" applyFill="1"/>
    <xf numFmtId="0" fontId="5" fillId="4" borderId="3" xfId="0" applyFont="1" applyFill="1" applyBorder="1" applyAlignment="1">
      <alignment horizontal="left" wrapText="1"/>
    </xf>
    <xf numFmtId="0" fontId="5" fillId="4" borderId="1" xfId="0" applyFont="1" applyFill="1" applyBorder="1"/>
    <xf numFmtId="0" fontId="5" fillId="4" borderId="2" xfId="0" applyFont="1" applyFill="1" applyBorder="1"/>
    <xf numFmtId="0" fontId="5" fillId="4" borderId="11" xfId="0" applyFont="1" applyFill="1" applyBorder="1"/>
    <xf numFmtId="0" fontId="5" fillId="4" borderId="3" xfId="0" applyFont="1" applyFill="1" applyBorder="1"/>
    <xf numFmtId="0" fontId="5" fillId="4" borderId="0" xfId="0" applyFont="1" applyFill="1"/>
    <xf numFmtId="0" fontId="6" fillId="4" borderId="0" xfId="0" applyFont="1" applyFill="1"/>
    <xf numFmtId="0" fontId="5" fillId="4" borderId="10" xfId="0" applyFont="1" applyFill="1" applyBorder="1" applyAlignment="1">
      <alignment vertical="center" wrapText="1"/>
    </xf>
    <xf numFmtId="0" fontId="5" fillId="4" borderId="5" xfId="0" applyFont="1" applyFill="1" applyBorder="1" applyAlignment="1">
      <alignment vertical="center"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4" borderId="7" xfId="0" applyFont="1" applyFill="1" applyBorder="1"/>
    <xf numFmtId="49" fontId="6" fillId="4" borderId="7" xfId="0" applyNumberFormat="1" applyFont="1" applyFill="1" applyBorder="1"/>
    <xf numFmtId="0" fontId="6" fillId="4" borderId="8" xfId="0" applyFont="1" applyFill="1" applyBorder="1"/>
    <xf numFmtId="0" fontId="6" fillId="4" borderId="12" xfId="0" applyFont="1" applyFill="1" applyBorder="1"/>
    <xf numFmtId="0" fontId="6" fillId="4" borderId="9" xfId="0" applyFont="1" applyFill="1" applyBorder="1"/>
    <xf numFmtId="0" fontId="15" fillId="15" borderId="3" xfId="0" applyFont="1" applyFill="1" applyBorder="1" applyAlignment="1">
      <alignment horizontal="left" wrapText="1"/>
    </xf>
    <xf numFmtId="0" fontId="15" fillId="15" borderId="1" xfId="0" applyFont="1" applyFill="1" applyBorder="1"/>
    <xf numFmtId="0" fontId="15" fillId="15" borderId="2" xfId="0" applyFont="1" applyFill="1" applyBorder="1"/>
    <xf numFmtId="0" fontId="15" fillId="15" borderId="11" xfId="0" applyFont="1" applyFill="1" applyBorder="1"/>
    <xf numFmtId="0" fontId="16" fillId="15" borderId="3" xfId="0" applyFont="1" applyFill="1" applyBorder="1"/>
    <xf numFmtId="0" fontId="15" fillId="15" borderId="0" xfId="0" applyFont="1" applyFill="1"/>
    <xf numFmtId="0" fontId="16" fillId="15" borderId="0" xfId="0" applyFont="1" applyFill="1"/>
    <xf numFmtId="0" fontId="15" fillId="15" borderId="10" xfId="0" applyFont="1" applyFill="1" applyBorder="1" applyAlignment="1">
      <alignment vertical="center" wrapText="1"/>
    </xf>
    <xf numFmtId="0" fontId="15" fillId="15" borderId="5" xfId="0" applyFont="1" applyFill="1" applyBorder="1" applyAlignment="1">
      <alignment vertical="center" wrapText="1"/>
    </xf>
    <xf numFmtId="0" fontId="15" fillId="15" borderId="1" xfId="0" applyFont="1" applyFill="1" applyBorder="1" applyAlignment="1">
      <alignment vertical="center" wrapText="1"/>
    </xf>
    <xf numFmtId="0" fontId="15" fillId="15" borderId="1" xfId="0" applyFont="1" applyFill="1" applyBorder="1" applyAlignment="1">
      <alignment horizontal="center" vertical="center" wrapText="1"/>
    </xf>
    <xf numFmtId="0" fontId="15" fillId="15" borderId="6" xfId="0" applyFont="1" applyFill="1" applyBorder="1" applyAlignment="1">
      <alignment horizontal="center" vertical="center" wrapText="1"/>
    </xf>
    <xf numFmtId="0" fontId="16" fillId="15" borderId="7" xfId="0" applyFont="1" applyFill="1" applyBorder="1"/>
    <xf numFmtId="49" fontId="16" fillId="15" borderId="7" xfId="0" applyNumberFormat="1" applyFont="1" applyFill="1" applyBorder="1"/>
    <xf numFmtId="0" fontId="16" fillId="15" borderId="8" xfId="0" applyFont="1" applyFill="1" applyBorder="1"/>
    <xf numFmtId="0" fontId="16" fillId="15" borderId="12" xfId="0" applyFont="1" applyFill="1" applyBorder="1"/>
    <xf numFmtId="0" fontId="16" fillId="15" borderId="9" xfId="0" applyFont="1" applyFill="1" applyBorder="1"/>
    <xf numFmtId="16" fontId="14" fillId="8" borderId="10" xfId="0" applyNumberFormat="1" applyFont="1" applyFill="1" applyBorder="1" applyAlignment="1">
      <alignment horizontal="left" vertical="center" wrapText="1"/>
    </xf>
    <xf numFmtId="0" fontId="14" fillId="8" borderId="5" xfId="0" applyFont="1" applyFill="1" applyBorder="1" applyAlignment="1">
      <alignment vertical="center" wrapText="1"/>
    </xf>
    <xf numFmtId="0" fontId="14" fillId="8" borderId="6" xfId="0" applyFont="1" applyFill="1" applyBorder="1" applyAlignment="1">
      <alignment vertical="center" wrapText="1"/>
    </xf>
    <xf numFmtId="0" fontId="14" fillId="8" borderId="6" xfId="0" applyFont="1" applyFill="1" applyBorder="1" applyAlignment="1">
      <alignment horizontal="center" vertical="center" wrapText="1"/>
    </xf>
    <xf numFmtId="0" fontId="7" fillId="8" borderId="7" xfId="0" applyFont="1" applyFill="1" applyBorder="1"/>
    <xf numFmtId="0" fontId="7" fillId="8" borderId="8" xfId="0" applyFont="1" applyFill="1" applyBorder="1"/>
    <xf numFmtId="0" fontId="7" fillId="8" borderId="1" xfId="0" applyFont="1" applyFill="1" applyBorder="1"/>
    <xf numFmtId="0" fontId="7" fillId="8" borderId="9" xfId="0" applyFont="1" applyFill="1" applyBorder="1"/>
    <xf numFmtId="0" fontId="14" fillId="8" borderId="1" xfId="0" applyFont="1" applyFill="1" applyBorder="1"/>
    <xf numFmtId="0" fontId="14" fillId="8" borderId="4" xfId="0" applyFont="1" applyFill="1" applyBorder="1"/>
    <xf numFmtId="16" fontId="14" fillId="16" borderId="10" xfId="0" applyNumberFormat="1" applyFont="1" applyFill="1" applyBorder="1" applyAlignment="1">
      <alignment horizontal="left" vertical="center" wrapText="1"/>
    </xf>
    <xf numFmtId="0" fontId="14" fillId="16" borderId="5" xfId="0" applyFont="1" applyFill="1" applyBorder="1" applyAlignment="1">
      <alignment vertical="center" wrapText="1"/>
    </xf>
    <xf numFmtId="0" fontId="14" fillId="16" borderId="6" xfId="0" applyFont="1" applyFill="1" applyBorder="1" applyAlignment="1">
      <alignment vertical="center" wrapText="1"/>
    </xf>
    <xf numFmtId="0" fontId="14" fillId="16" borderId="6" xfId="0" applyFont="1" applyFill="1" applyBorder="1" applyAlignment="1">
      <alignment horizontal="center" vertical="center" wrapText="1"/>
    </xf>
    <xf numFmtId="0" fontId="7" fillId="16" borderId="7" xfId="0" applyFont="1" applyFill="1" applyBorder="1"/>
    <xf numFmtId="0" fontId="7" fillId="16" borderId="8" xfId="0" applyFont="1" applyFill="1" applyBorder="1"/>
    <xf numFmtId="0" fontId="7" fillId="16" borderId="1" xfId="0" applyFont="1" applyFill="1" applyBorder="1"/>
    <xf numFmtId="0" fontId="7" fillId="16" borderId="9" xfId="0" applyFont="1" applyFill="1" applyBorder="1"/>
    <xf numFmtId="0" fontId="14" fillId="16" borderId="1" xfId="0" applyFont="1" applyFill="1" applyBorder="1"/>
    <xf numFmtId="0" fontId="14" fillId="16" borderId="4" xfId="0" applyFont="1" applyFill="1" applyBorder="1"/>
    <xf numFmtId="49" fontId="24" fillId="8" borderId="7" xfId="0" applyNumberFormat="1" applyFont="1" applyFill="1" applyBorder="1" applyAlignment="1">
      <alignment horizontal="center"/>
    </xf>
    <xf numFmtId="0" fontId="5" fillId="8" borderId="2" xfId="0" applyFont="1" applyFill="1" applyBorder="1"/>
    <xf numFmtId="0" fontId="2" fillId="8" borderId="2" xfId="0" applyFont="1" applyFill="1" applyBorder="1"/>
    <xf numFmtId="0" fontId="25" fillId="21" borderId="0" xfId="0" applyFont="1" applyFill="1"/>
    <xf numFmtId="0" fontId="26" fillId="21" borderId="0" xfId="0" applyFont="1" applyFill="1" applyAlignment="1">
      <alignment vertical="center"/>
    </xf>
    <xf numFmtId="0" fontId="27" fillId="21" borderId="0" xfId="0" applyFont="1" applyFill="1" applyAlignment="1">
      <alignment vertical="center"/>
    </xf>
    <xf numFmtId="14" fontId="26" fillId="21" borderId="0" xfId="0" applyNumberFormat="1" applyFont="1" applyFill="1" applyAlignment="1">
      <alignment vertical="center"/>
    </xf>
    <xf numFmtId="0" fontId="26" fillId="21" borderId="0" xfId="0" applyFont="1" applyFill="1" applyAlignment="1">
      <alignment horizontal="center" vertical="center"/>
    </xf>
    <xf numFmtId="0" fontId="26" fillId="21" borderId="0" xfId="0" applyFont="1" applyFill="1" applyAlignment="1">
      <alignment horizontal="right" vertical="center"/>
    </xf>
    <xf numFmtId="2" fontId="26" fillId="21" borderId="0" xfId="0" applyNumberFormat="1" applyFont="1" applyFill="1" applyAlignment="1">
      <alignment horizontal="center" vertical="center"/>
    </xf>
    <xf numFmtId="0" fontId="27" fillId="3" borderId="0" xfId="0" applyFont="1" applyFill="1" applyAlignment="1">
      <alignment vertical="center"/>
    </xf>
    <xf numFmtId="0" fontId="3" fillId="12" borderId="3" xfId="0" applyFont="1" applyFill="1" applyBorder="1" applyAlignment="1">
      <alignment horizontal="left" wrapText="1"/>
    </xf>
    <xf numFmtId="0" fontId="3" fillId="12" borderId="1" xfId="0" applyFont="1" applyFill="1" applyBorder="1"/>
    <xf numFmtId="0" fontId="3" fillId="12" borderId="2" xfId="0" applyFont="1" applyFill="1" applyBorder="1"/>
    <xf numFmtId="0" fontId="3" fillId="12" borderId="11" xfId="0" applyFont="1" applyFill="1" applyBorder="1"/>
    <xf numFmtId="0" fontId="3" fillId="12" borderId="3" xfId="0" applyFont="1" applyFill="1" applyBorder="1"/>
    <xf numFmtId="0" fontId="3" fillId="12" borderId="0" xfId="0" applyFont="1" applyFill="1"/>
    <xf numFmtId="0" fontId="1" fillId="12" borderId="0" xfId="0" applyFont="1" applyFill="1"/>
    <xf numFmtId="0" fontId="3" fillId="12" borderId="10" xfId="0" applyFont="1" applyFill="1" applyBorder="1" applyAlignment="1">
      <alignment vertical="center" wrapText="1"/>
    </xf>
    <xf numFmtId="0" fontId="3" fillId="12" borderId="5" xfId="0" applyFont="1" applyFill="1" applyBorder="1" applyAlignment="1">
      <alignment vertical="center" wrapText="1"/>
    </xf>
    <xf numFmtId="0" fontId="3" fillId="12" borderId="1" xfId="0" applyFont="1" applyFill="1" applyBorder="1" applyAlignment="1">
      <alignment vertical="center" wrapText="1"/>
    </xf>
    <xf numFmtId="0" fontId="3" fillId="12" borderId="1"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1" fillId="12" borderId="7" xfId="0" applyFont="1" applyFill="1" applyBorder="1"/>
    <xf numFmtId="49" fontId="1" fillId="12" borderId="7" xfId="0" applyNumberFormat="1" applyFont="1" applyFill="1" applyBorder="1"/>
    <xf numFmtId="0" fontId="1" fillId="12" borderId="8" xfId="0" applyFont="1" applyFill="1" applyBorder="1"/>
    <xf numFmtId="0" fontId="1" fillId="12" borderId="12" xfId="0" applyFont="1" applyFill="1" applyBorder="1"/>
    <xf numFmtId="0" fontId="1" fillId="12" borderId="9" xfId="0" applyFont="1" applyFill="1" applyBorder="1"/>
    <xf numFmtId="49" fontId="29" fillId="8" borderId="7" xfId="0" applyNumberFormat="1" applyFont="1" applyFill="1" applyBorder="1" applyAlignment="1">
      <alignment horizontal="center"/>
    </xf>
    <xf numFmtId="0" fontId="25" fillId="3" borderId="0" xfId="0" applyFont="1" applyFill="1"/>
    <xf numFmtId="0" fontId="26" fillId="3" borderId="0" xfId="0" applyFont="1" applyFill="1" applyAlignment="1">
      <alignment horizontal="center" vertical="center"/>
    </xf>
    <xf numFmtId="0" fontId="26" fillId="3" borderId="0" xfId="0" applyFont="1" applyFill="1" applyAlignment="1">
      <alignment vertical="center"/>
    </xf>
    <xf numFmtId="0" fontId="26" fillId="3" borderId="0" xfId="0" applyFont="1" applyFill="1" applyAlignment="1">
      <alignment horizontal="right" vertical="center"/>
    </xf>
    <xf numFmtId="0" fontId="26" fillId="21" borderId="0" xfId="0" applyFont="1" applyFill="1" applyAlignment="1">
      <alignment horizontal="left" vertical="center"/>
    </xf>
    <xf numFmtId="0" fontId="0" fillId="0" borderId="0" xfId="0" applyAlignment="1">
      <alignment horizontal="left" vertical="center"/>
    </xf>
    <xf numFmtId="0" fontId="2" fillId="8" borderId="7" xfId="0" applyFont="1" applyFill="1" applyBorder="1" applyAlignment="1">
      <alignment horizontal="center"/>
    </xf>
    <xf numFmtId="0" fontId="2" fillId="8" borderId="5" xfId="0" applyFont="1" applyFill="1" applyBorder="1" applyAlignment="1">
      <alignment horizontal="center"/>
    </xf>
    <xf numFmtId="0" fontId="2" fillId="8" borderId="11" xfId="0" applyFont="1" applyFill="1" applyBorder="1" applyAlignment="1">
      <alignment horizontal="center"/>
    </xf>
    <xf numFmtId="0" fontId="2" fillId="8" borderId="15" xfId="0" applyFont="1" applyFill="1" applyBorder="1" applyAlignment="1">
      <alignment horizontal="center"/>
    </xf>
    <xf numFmtId="0" fontId="2" fillId="8" borderId="16" xfId="0" applyFont="1" applyFill="1" applyBorder="1" applyAlignment="1">
      <alignment horizontal="center"/>
    </xf>
    <xf numFmtId="0" fontId="2" fillId="8" borderId="6" xfId="0" applyFont="1" applyFill="1" applyBorder="1" applyAlignment="1">
      <alignment horizontal="center"/>
    </xf>
    <xf numFmtId="0" fontId="2" fillId="8" borderId="17" xfId="0" applyFont="1" applyFill="1" applyBorder="1" applyAlignment="1">
      <alignment horizontal="center"/>
    </xf>
    <xf numFmtId="0" fontId="0" fillId="0" borderId="18" xfId="0" applyBorder="1"/>
    <xf numFmtId="1" fontId="0" fillId="0" borderId="13" xfId="0" applyNumberFormat="1" applyBorder="1"/>
    <xf numFmtId="1" fontId="2" fillId="2" borderId="12" xfId="0" applyNumberFormat="1" applyFont="1" applyFill="1" applyBorder="1"/>
    <xf numFmtId="1" fontId="2" fillId="4" borderId="13" xfId="0" applyNumberFormat="1" applyFont="1" applyFill="1" applyBorder="1"/>
    <xf numFmtId="2" fontId="0" fillId="0" borderId="18" xfId="0" applyNumberFormat="1" applyBorder="1"/>
    <xf numFmtId="2" fontId="0" fillId="0" borderId="13" xfId="0" applyNumberFormat="1" applyBorder="1"/>
    <xf numFmtId="1" fontId="2" fillId="2" borderId="18" xfId="0" applyNumberFormat="1" applyFont="1" applyFill="1" applyBorder="1"/>
    <xf numFmtId="0" fontId="2" fillId="0" borderId="11" xfId="0" applyFont="1" applyBorder="1"/>
    <xf numFmtId="0" fontId="2" fillId="0" borderId="4" xfId="0" applyFont="1" applyBorder="1"/>
    <xf numFmtId="0" fontId="2" fillId="0" borderId="15" xfId="0" applyFont="1" applyBorder="1"/>
    <xf numFmtId="2" fontId="0" fillId="0" borderId="11" xfId="0" applyNumberFormat="1" applyBorder="1"/>
    <xf numFmtId="2" fontId="0" fillId="0" borderId="4" xfId="0" applyNumberFormat="1" applyBorder="1"/>
    <xf numFmtId="0" fontId="2" fillId="5" borderId="1" xfId="0" applyFont="1" applyFill="1" applyBorder="1"/>
    <xf numFmtId="1" fontId="2" fillId="4" borderId="4" xfId="0" applyNumberFormat="1" applyFont="1" applyFill="1" applyBorder="1"/>
    <xf numFmtId="1" fontId="2" fillId="2" borderId="11" xfId="0" applyNumberFormat="1" applyFont="1" applyFill="1" applyBorder="1"/>
    <xf numFmtId="0" fontId="14" fillId="14" borderId="3" xfId="0" applyFont="1" applyFill="1" applyBorder="1" applyAlignment="1">
      <alignment horizontal="left" wrapText="1"/>
    </xf>
    <xf numFmtId="0" fontId="14" fillId="14" borderId="1" xfId="0" applyFont="1" applyFill="1" applyBorder="1"/>
    <xf numFmtId="0" fontId="14" fillId="14" borderId="2" xfId="0" applyFont="1" applyFill="1" applyBorder="1"/>
    <xf numFmtId="0" fontId="14" fillId="14" borderId="11" xfId="0" applyFont="1" applyFill="1" applyBorder="1"/>
    <xf numFmtId="0" fontId="14" fillId="14" borderId="3" xfId="0" applyFont="1" applyFill="1" applyBorder="1"/>
    <xf numFmtId="0" fontId="14" fillId="14" borderId="0" xfId="0" applyFont="1" applyFill="1"/>
    <xf numFmtId="0" fontId="7" fillId="14" borderId="0" xfId="0" applyFont="1" applyFill="1"/>
    <xf numFmtId="0" fontId="14" fillId="14" borderId="10" xfId="0" applyFont="1" applyFill="1" applyBorder="1" applyAlignment="1">
      <alignment vertical="center" wrapText="1"/>
    </xf>
    <xf numFmtId="0" fontId="14" fillId="14" borderId="5" xfId="0" applyFont="1" applyFill="1" applyBorder="1" applyAlignment="1">
      <alignment vertical="center" wrapText="1"/>
    </xf>
    <xf numFmtId="0" fontId="14" fillId="14" borderId="1" xfId="0" applyFont="1" applyFill="1" applyBorder="1" applyAlignment="1">
      <alignment vertical="center" wrapText="1"/>
    </xf>
    <xf numFmtId="0" fontId="14" fillId="14" borderId="1" xfId="0" applyFont="1" applyFill="1" applyBorder="1" applyAlignment="1">
      <alignment horizontal="center" vertical="center" wrapText="1"/>
    </xf>
    <xf numFmtId="0" fontId="14" fillId="14" borderId="6" xfId="0" applyFont="1" applyFill="1" applyBorder="1" applyAlignment="1">
      <alignment horizontal="center" vertical="center" wrapText="1"/>
    </xf>
    <xf numFmtId="0" fontId="7" fillId="14" borderId="7" xfId="0" applyFont="1" applyFill="1" applyBorder="1"/>
    <xf numFmtId="49" fontId="7" fillId="14" borderId="7" xfId="0" applyNumberFormat="1" applyFont="1" applyFill="1" applyBorder="1"/>
    <xf numFmtId="0" fontId="7" fillId="14" borderId="8" xfId="0" applyFont="1" applyFill="1" applyBorder="1"/>
    <xf numFmtId="0" fontId="7" fillId="14" borderId="12" xfId="0" applyFont="1" applyFill="1" applyBorder="1"/>
    <xf numFmtId="0" fontId="7" fillId="14" borderId="9" xfId="0" applyFont="1" applyFill="1" applyBorder="1"/>
    <xf numFmtId="2" fontId="0" fillId="0" borderId="20" xfId="0" applyNumberFormat="1" applyBorder="1"/>
    <xf numFmtId="2" fontId="0" fillId="0" borderId="21" xfId="0" applyNumberFormat="1" applyBorder="1"/>
    <xf numFmtId="2" fontId="0" fillId="0" borderId="19" xfId="0" applyNumberFormat="1" applyBorder="1"/>
    <xf numFmtId="2" fontId="0" fillId="0" borderId="22" xfId="0" applyNumberFormat="1" applyBorder="1"/>
    <xf numFmtId="0" fontId="14" fillId="15" borderId="6" xfId="0" applyFont="1" applyFill="1" applyBorder="1" applyAlignment="1">
      <alignment vertical="center" wrapText="1"/>
    </xf>
    <xf numFmtId="0" fontId="14" fillId="15" borderId="5" xfId="0" applyFont="1" applyFill="1" applyBorder="1" applyAlignment="1">
      <alignment vertical="center" wrapText="1"/>
    </xf>
    <xf numFmtId="0" fontId="3" fillId="12" borderId="6" xfId="0" applyFont="1" applyFill="1" applyBorder="1" applyAlignment="1">
      <alignment vertical="center" wrapText="1"/>
    </xf>
    <xf numFmtId="0" fontId="30" fillId="3" borderId="6" xfId="0" applyFont="1" applyFill="1" applyBorder="1" applyAlignment="1">
      <alignment vertical="center" wrapText="1"/>
    </xf>
    <xf numFmtId="0" fontId="30" fillId="3" borderId="5" xfId="0" applyFont="1" applyFill="1" applyBorder="1" applyAlignment="1">
      <alignment vertical="center" wrapText="1"/>
    </xf>
    <xf numFmtId="0" fontId="27" fillId="0" borderId="1" xfId="0" applyFont="1" applyBorder="1" applyAlignment="1">
      <alignment vertical="center" wrapText="1"/>
    </xf>
    <xf numFmtId="0" fontId="27"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 fillId="22" borderId="5" xfId="0" applyFont="1" applyFill="1" applyBorder="1" applyAlignment="1">
      <alignment vertical="center" wrapText="1"/>
    </xf>
    <xf numFmtId="0" fontId="0" fillId="22" borderId="6" xfId="0" applyFill="1" applyBorder="1" applyAlignment="1">
      <alignment vertical="center" wrapText="1"/>
    </xf>
    <xf numFmtId="0" fontId="31" fillId="4" borderId="6" xfId="0" applyFont="1" applyFill="1" applyBorder="1" applyAlignment="1">
      <alignment vertical="center" wrapText="1"/>
    </xf>
    <xf numFmtId="0" fontId="0" fillId="22" borderId="6" xfId="0" applyFill="1" applyBorder="1" applyAlignment="1">
      <alignment horizontal="right" vertical="center" wrapText="1"/>
    </xf>
    <xf numFmtId="0" fontId="2" fillId="22" borderId="6" xfId="0" applyFont="1" applyFill="1" applyBorder="1" applyAlignment="1">
      <alignment horizontal="right" vertical="center" wrapText="1"/>
    </xf>
    <xf numFmtId="0" fontId="31" fillId="12" borderId="6" xfId="0" applyFont="1" applyFill="1" applyBorder="1" applyAlignment="1">
      <alignment vertical="center" wrapText="1"/>
    </xf>
    <xf numFmtId="0" fontId="30" fillId="22" borderId="6" xfId="0" applyFont="1" applyFill="1" applyBorder="1" applyAlignment="1">
      <alignment vertical="center" wrapText="1"/>
    </xf>
    <xf numFmtId="0" fontId="27" fillId="22" borderId="6" xfId="0" applyFont="1" applyFill="1" applyBorder="1" applyAlignment="1">
      <alignment horizontal="right" vertical="center" wrapText="1"/>
    </xf>
    <xf numFmtId="0" fontId="26" fillId="22" borderId="6" xfId="0" applyFont="1" applyFill="1" applyBorder="1" applyAlignment="1">
      <alignment horizontal="right" vertical="center" wrapText="1"/>
    </xf>
    <xf numFmtId="0" fontId="31" fillId="7" borderId="6" xfId="0" applyFont="1" applyFill="1" applyBorder="1" applyAlignment="1">
      <alignment vertical="center" wrapText="1"/>
    </xf>
    <xf numFmtId="0" fontId="0" fillId="8" borderId="1" xfId="0" applyFill="1" applyBorder="1"/>
    <xf numFmtId="49" fontId="29" fillId="16" borderId="7" xfId="0" applyNumberFormat="1" applyFont="1" applyFill="1" applyBorder="1" applyAlignment="1">
      <alignment horizontal="center"/>
    </xf>
    <xf numFmtId="0" fontId="0" fillId="22" borderId="0" xfId="0" applyFill="1" applyAlignment="1">
      <alignment horizontal="right" vertical="center" wrapText="1"/>
    </xf>
    <xf numFmtId="0" fontId="2" fillId="22" borderId="0" xfId="0" applyFont="1" applyFill="1" applyAlignment="1">
      <alignment horizontal="right" vertical="center" wrapText="1"/>
    </xf>
    <xf numFmtId="0" fontId="2" fillId="3" borderId="0" xfId="0" applyFont="1" applyFill="1" applyAlignment="1">
      <alignment vertical="center" wrapText="1"/>
    </xf>
    <xf numFmtId="0" fontId="0" fillId="3" borderId="0" xfId="0" applyFill="1" applyAlignment="1">
      <alignment vertical="center" wrapText="1"/>
    </xf>
    <xf numFmtId="0" fontId="14" fillId="3" borderId="0" xfId="0" applyFont="1" applyFill="1" applyAlignment="1">
      <alignment vertical="center" wrapText="1"/>
    </xf>
    <xf numFmtId="0" fontId="6" fillId="17" borderId="7" xfId="0" applyFont="1" applyFill="1" applyBorder="1"/>
    <xf numFmtId="49" fontId="22" fillId="17" borderId="7" xfId="0" applyNumberFormat="1" applyFont="1" applyFill="1" applyBorder="1" applyAlignment="1">
      <alignment horizontal="center"/>
    </xf>
    <xf numFmtId="0" fontId="6" fillId="17" borderId="8" xfId="0" applyFont="1" applyFill="1" applyBorder="1"/>
    <xf numFmtId="0" fontId="6" fillId="17" borderId="1" xfId="0" applyFont="1" applyFill="1" applyBorder="1"/>
    <xf numFmtId="49" fontId="29" fillId="17" borderId="7" xfId="0" applyNumberFormat="1" applyFont="1" applyFill="1" applyBorder="1" applyAlignment="1">
      <alignment horizontal="center"/>
    </xf>
    <xf numFmtId="0" fontId="6" fillId="17" borderId="9" xfId="0" applyFont="1" applyFill="1" applyBorder="1"/>
    <xf numFmtId="0" fontId="27" fillId="22" borderId="6" xfId="0" applyFont="1" applyFill="1" applyBorder="1" applyAlignment="1">
      <alignment vertical="center" wrapText="1"/>
    </xf>
    <xf numFmtId="0" fontId="0" fillId="22" borderId="0" xfId="0" applyFill="1" applyAlignment="1">
      <alignment vertical="center" wrapText="1"/>
    </xf>
    <xf numFmtId="0" fontId="2" fillId="22" borderId="0" xfId="0" applyFont="1" applyFill="1" applyAlignment="1">
      <alignment vertical="center" wrapText="1"/>
    </xf>
    <xf numFmtId="0" fontId="31" fillId="22" borderId="0" xfId="0" applyFont="1" applyFill="1" applyAlignment="1">
      <alignment vertical="center" wrapText="1"/>
    </xf>
    <xf numFmtId="0" fontId="30" fillId="3" borderId="1" xfId="0" applyFont="1" applyFill="1" applyBorder="1" applyAlignment="1">
      <alignment vertical="center" wrapText="1"/>
    </xf>
    <xf numFmtId="0" fontId="14" fillId="15" borderId="1" xfId="0" applyFont="1" applyFill="1" applyBorder="1" applyAlignment="1">
      <alignment vertical="center" wrapText="1"/>
    </xf>
    <xf numFmtId="0" fontId="2" fillId="5" borderId="1" xfId="0" applyFont="1" applyFill="1" applyBorder="1" applyAlignment="1">
      <alignment vertical="center" wrapText="1"/>
    </xf>
    <xf numFmtId="0" fontId="26" fillId="3" borderId="0" xfId="0" applyFont="1" applyFill="1" applyAlignment="1">
      <alignment horizontal="left" vertical="center"/>
    </xf>
    <xf numFmtId="49" fontId="22" fillId="5" borderId="7" xfId="0" applyNumberFormat="1" applyFont="1" applyFill="1" applyBorder="1" applyAlignment="1">
      <alignment horizontal="center"/>
    </xf>
    <xf numFmtId="0" fontId="5" fillId="18" borderId="1" xfId="0" applyFont="1" applyFill="1" applyBorder="1" applyAlignment="1">
      <alignment horizontal="right" vertical="center" wrapText="1"/>
    </xf>
    <xf numFmtId="0" fontId="2" fillId="18" borderId="1" xfId="0" applyFont="1" applyFill="1" applyBorder="1" applyAlignment="1">
      <alignment horizontal="left" vertical="center" wrapText="1"/>
    </xf>
    <xf numFmtId="16" fontId="5" fillId="16" borderId="1" xfId="0" applyNumberFormat="1" applyFont="1" applyFill="1" applyBorder="1" applyAlignment="1">
      <alignment horizontal="left" vertical="center" wrapText="1"/>
    </xf>
    <xf numFmtId="16" fontId="5" fillId="8" borderId="10" xfId="0" applyNumberFormat="1" applyFont="1" applyFill="1" applyBorder="1" applyAlignment="1">
      <alignment horizontal="left" vertical="center" wrapText="1"/>
    </xf>
    <xf numFmtId="16" fontId="5" fillId="16" borderId="10" xfId="0" applyNumberFormat="1" applyFont="1" applyFill="1" applyBorder="1" applyAlignment="1">
      <alignment horizontal="left" vertical="center" wrapText="1"/>
    </xf>
    <xf numFmtId="0" fontId="2" fillId="16" borderId="1" xfId="0" applyFont="1" applyFill="1" applyBorder="1"/>
    <xf numFmtId="49" fontId="29" fillId="5" borderId="7" xfId="0" applyNumberFormat="1" applyFont="1" applyFill="1" applyBorder="1" applyAlignment="1">
      <alignment horizontal="center"/>
    </xf>
    <xf numFmtId="0" fontId="5" fillId="8" borderId="1" xfId="0" applyFont="1" applyFill="1" applyBorder="1" applyAlignment="1">
      <alignment horizontal="center"/>
    </xf>
    <xf numFmtId="0" fontId="2" fillId="16" borderId="4" xfId="0" applyFont="1" applyFill="1" applyBorder="1"/>
    <xf numFmtId="0" fontId="2" fillId="16" borderId="14" xfId="0" applyFont="1" applyFill="1" applyBorder="1"/>
    <xf numFmtId="49" fontId="29" fillId="8" borderId="1" xfId="0" applyNumberFormat="1" applyFont="1" applyFill="1" applyBorder="1" applyAlignment="1">
      <alignment horizontal="center"/>
    </xf>
    <xf numFmtId="49" fontId="22" fillId="8" borderId="1" xfId="0" applyNumberFormat="1" applyFont="1" applyFill="1" applyBorder="1" applyAlignment="1">
      <alignment horizontal="center"/>
    </xf>
    <xf numFmtId="0" fontId="19" fillId="6" borderId="0" xfId="0" applyFont="1" applyFill="1"/>
    <xf numFmtId="0" fontId="20" fillId="6" borderId="0" xfId="0" applyFont="1" applyFill="1"/>
    <xf numFmtId="0" fontId="19" fillId="6" borderId="1" xfId="0" applyFont="1" applyFill="1" applyBorder="1"/>
    <xf numFmtId="0" fontId="5" fillId="5" borderId="13" xfId="0" applyFont="1" applyFill="1" applyBorder="1"/>
    <xf numFmtId="49" fontId="32" fillId="8" borderId="7" xfId="0" applyNumberFormat="1" applyFont="1" applyFill="1" applyBorder="1" applyAlignment="1">
      <alignment horizontal="center"/>
    </xf>
    <xf numFmtId="15" fontId="0" fillId="0" borderId="0" xfId="0" applyNumberFormat="1"/>
    <xf numFmtId="0" fontId="33" fillId="12" borderId="3" xfId="0" applyFont="1" applyFill="1" applyBorder="1" applyAlignment="1">
      <alignment horizontal="left" wrapText="1"/>
    </xf>
    <xf numFmtId="0" fontId="33" fillId="12" borderId="1" xfId="0" applyFont="1" applyFill="1" applyBorder="1"/>
    <xf numFmtId="0" fontId="33" fillId="12" borderId="2" xfId="0" applyFont="1" applyFill="1" applyBorder="1"/>
    <xf numFmtId="0" fontId="33" fillId="12" borderId="11" xfId="0" applyFont="1" applyFill="1" applyBorder="1"/>
    <xf numFmtId="0" fontId="33" fillId="12" borderId="3" xfId="0" applyFont="1" applyFill="1" applyBorder="1"/>
    <xf numFmtId="0" fontId="33" fillId="12" borderId="0" xfId="0" applyFont="1" applyFill="1"/>
    <xf numFmtId="0" fontId="34" fillId="12" borderId="0" xfId="0" applyFont="1" applyFill="1"/>
    <xf numFmtId="0" fontId="33" fillId="12" borderId="10" xfId="0" applyFont="1" applyFill="1" applyBorder="1" applyAlignment="1">
      <alignment vertical="center" wrapText="1"/>
    </xf>
    <xf numFmtId="0" fontId="33" fillId="12" borderId="5" xfId="0" applyFont="1" applyFill="1" applyBorder="1" applyAlignment="1">
      <alignment vertical="center" wrapText="1"/>
    </xf>
    <xf numFmtId="0" fontId="33" fillId="12" borderId="1" xfId="0" applyFont="1" applyFill="1" applyBorder="1" applyAlignment="1">
      <alignment vertical="center" wrapText="1"/>
    </xf>
    <xf numFmtId="0" fontId="33" fillId="12" borderId="1" xfId="0" applyFont="1" applyFill="1" applyBorder="1" applyAlignment="1">
      <alignment horizontal="center" vertical="center" wrapText="1"/>
    </xf>
    <xf numFmtId="0" fontId="33" fillId="12" borderId="6" xfId="0" applyFont="1" applyFill="1" applyBorder="1" applyAlignment="1">
      <alignment horizontal="center" vertical="center" wrapText="1"/>
    </xf>
    <xf numFmtId="0" fontId="34" fillId="12" borderId="7" xfId="0" applyFont="1" applyFill="1" applyBorder="1"/>
    <xf numFmtId="49" fontId="34" fillId="12" borderId="7" xfId="0" applyNumberFormat="1" applyFont="1" applyFill="1" applyBorder="1"/>
    <xf numFmtId="0" fontId="34" fillId="12" borderId="8" xfId="0" applyFont="1" applyFill="1" applyBorder="1"/>
    <xf numFmtId="0" fontId="34" fillId="12" borderId="1" xfId="0" applyFont="1" applyFill="1" applyBorder="1"/>
    <xf numFmtId="0" fontId="34" fillId="12" borderId="9" xfId="0" applyFont="1" applyFill="1" applyBorder="1"/>
    <xf numFmtId="49" fontId="32" fillId="16" borderId="7" xfId="0" applyNumberFormat="1" applyFont="1" applyFill="1" applyBorder="1" applyAlignment="1">
      <alignment horizontal="center"/>
    </xf>
    <xf numFmtId="49" fontId="32" fillId="8" borderId="1" xfId="0" applyNumberFormat="1" applyFont="1" applyFill="1" applyBorder="1" applyAlignment="1">
      <alignment horizontal="center"/>
    </xf>
    <xf numFmtId="49" fontId="22" fillId="16" borderId="1" xfId="0" applyNumberFormat="1" applyFont="1" applyFill="1" applyBorder="1" applyAlignment="1">
      <alignment horizontal="center"/>
    </xf>
    <xf numFmtId="0" fontId="35" fillId="24" borderId="1" xfId="0" applyFont="1" applyFill="1" applyBorder="1" applyAlignment="1">
      <alignment horizontal="center" vertical="center" wrapText="1"/>
    </xf>
    <xf numFmtId="0" fontId="35" fillId="3" borderId="0" xfId="0" applyFont="1" applyFill="1"/>
    <xf numFmtId="0" fontId="35" fillId="6" borderId="1" xfId="0" applyFont="1" applyFill="1" applyBorder="1" applyAlignment="1">
      <alignment horizontal="center" vertical="center" wrapText="1"/>
    </xf>
    <xf numFmtId="0" fontId="35" fillId="25" borderId="1" xfId="0" applyFont="1" applyFill="1" applyBorder="1" applyAlignment="1">
      <alignment horizontal="center" vertical="center" wrapText="1"/>
    </xf>
    <xf numFmtId="0" fontId="35" fillId="23" borderId="1" xfId="0" applyFont="1" applyFill="1" applyBorder="1" applyAlignment="1">
      <alignment horizontal="center" vertical="center" wrapText="1"/>
    </xf>
    <xf numFmtId="16" fontId="5" fillId="3" borderId="0" xfId="0" applyNumberFormat="1" applyFont="1" applyFill="1" applyAlignment="1">
      <alignment horizontal="left" vertical="center" wrapText="1"/>
    </xf>
    <xf numFmtId="0" fontId="5" fillId="3" borderId="0" xfId="0" applyFont="1" applyFill="1" applyAlignment="1">
      <alignment horizontal="left" vertical="center" wrapText="1"/>
    </xf>
    <xf numFmtId="0" fontId="36" fillId="24" borderId="4" xfId="0" applyFont="1" applyFill="1" applyBorder="1" applyAlignment="1">
      <alignment horizontal="center" vertical="center" wrapText="1"/>
    </xf>
    <xf numFmtId="0" fontId="37" fillId="0" borderId="0" xfId="0" applyFont="1"/>
    <xf numFmtId="0" fontId="36" fillId="3" borderId="0" xfId="0" applyFont="1" applyFill="1"/>
    <xf numFmtId="0" fontId="36" fillId="6" borderId="4" xfId="0" applyFont="1" applyFill="1" applyBorder="1" applyAlignment="1">
      <alignment horizontal="center" vertical="center" wrapText="1"/>
    </xf>
    <xf numFmtId="0" fontId="36" fillId="25" borderId="4" xfId="0" applyFont="1" applyFill="1" applyBorder="1" applyAlignment="1">
      <alignment horizontal="center" vertical="center" wrapText="1"/>
    </xf>
    <xf numFmtId="0" fontId="36" fillId="23" borderId="4" xfId="0" applyFont="1" applyFill="1" applyBorder="1" applyAlignment="1">
      <alignment horizontal="center" vertical="center" wrapText="1"/>
    </xf>
    <xf numFmtId="0" fontId="38" fillId="24" borderId="4" xfId="0" applyFont="1" applyFill="1" applyBorder="1" applyAlignment="1">
      <alignment horizontal="center" vertical="center" wrapText="1"/>
    </xf>
    <xf numFmtId="0" fontId="39" fillId="0" borderId="0" xfId="0" applyFont="1"/>
    <xf numFmtId="0" fontId="38" fillId="3" borderId="0" xfId="0" applyFont="1" applyFill="1"/>
    <xf numFmtId="0" fontId="38" fillId="24" borderId="1" xfId="0" applyFont="1" applyFill="1" applyBorder="1" applyAlignment="1">
      <alignment horizontal="center" vertical="center" wrapText="1"/>
    </xf>
    <xf numFmtId="0" fontId="38" fillId="6" borderId="4" xfId="0" applyFont="1" applyFill="1" applyBorder="1" applyAlignment="1">
      <alignment horizontal="center" vertical="center" wrapText="1"/>
    </xf>
    <xf numFmtId="0" fontId="38" fillId="25" borderId="4" xfId="0" applyFont="1" applyFill="1" applyBorder="1" applyAlignment="1">
      <alignment horizontal="center" vertical="center" wrapText="1"/>
    </xf>
    <xf numFmtId="0" fontId="38" fillId="23" borderId="4" xfId="0" applyFont="1" applyFill="1" applyBorder="1" applyAlignment="1">
      <alignment horizontal="center" vertical="center" wrapText="1"/>
    </xf>
    <xf numFmtId="0" fontId="30" fillId="24" borderId="4" xfId="0" applyFont="1" applyFill="1" applyBorder="1" applyAlignment="1">
      <alignment horizontal="center" vertical="center" wrapText="1"/>
    </xf>
    <xf numFmtId="0" fontId="40" fillId="0" borderId="0" xfId="0" applyFont="1"/>
    <xf numFmtId="0" fontId="30" fillId="3" borderId="0" xfId="0" applyFont="1" applyFill="1"/>
    <xf numFmtId="0" fontId="30" fillId="24" borderId="1"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0" fillId="25" borderId="4" xfId="0" applyFont="1" applyFill="1" applyBorder="1" applyAlignment="1">
      <alignment horizontal="center" vertical="center" wrapText="1"/>
    </xf>
    <xf numFmtId="0" fontId="30" fillId="23" borderId="4" xfId="0" applyFont="1" applyFill="1" applyBorder="1" applyAlignment="1">
      <alignment horizontal="center" vertical="center" wrapText="1"/>
    </xf>
    <xf numFmtId="0" fontId="35" fillId="24" borderId="1" xfId="0" applyFont="1" applyFill="1" applyBorder="1"/>
    <xf numFmtId="0" fontId="36" fillId="24" borderId="1" xfId="0" applyFont="1" applyFill="1" applyBorder="1"/>
    <xf numFmtId="0" fontId="38" fillId="24" borderId="1" xfId="0" applyFont="1" applyFill="1" applyBorder="1"/>
    <xf numFmtId="0" fontId="30" fillId="24" borderId="1" xfId="0" applyFont="1" applyFill="1" applyBorder="1"/>
    <xf numFmtId="0" fontId="6" fillId="17" borderId="2" xfId="0" applyFont="1" applyFill="1" applyBorder="1"/>
    <xf numFmtId="0" fontId="6" fillId="17" borderId="3" xfId="0" applyFont="1" applyFill="1" applyBorder="1"/>
    <xf numFmtId="49" fontId="41" fillId="8" borderId="7" xfId="0" applyNumberFormat="1" applyFont="1" applyFill="1" applyBorder="1" applyAlignment="1">
      <alignment horizontal="center"/>
    </xf>
    <xf numFmtId="49" fontId="41" fillId="17" borderId="1" xfId="0" applyNumberFormat="1" applyFont="1" applyFill="1" applyBorder="1" applyAlignment="1">
      <alignment horizontal="center"/>
    </xf>
    <xf numFmtId="49" fontId="41" fillId="16" borderId="1" xfId="0" applyNumberFormat="1" applyFont="1" applyFill="1" applyBorder="1" applyAlignment="1">
      <alignment horizontal="center"/>
    </xf>
    <xf numFmtId="49" fontId="42" fillId="16" borderId="1" xfId="0" applyNumberFormat="1" applyFont="1" applyFill="1" applyBorder="1" applyAlignment="1">
      <alignment horizontal="center"/>
    </xf>
    <xf numFmtId="49" fontId="41" fillId="16" borderId="7" xfId="0" applyNumberFormat="1" applyFont="1" applyFill="1" applyBorder="1" applyAlignment="1">
      <alignment horizontal="center"/>
    </xf>
    <xf numFmtId="49" fontId="41" fillId="17" borderId="7" xfId="0" applyNumberFormat="1" applyFont="1" applyFill="1" applyBorder="1" applyAlignment="1">
      <alignment horizontal="center"/>
    </xf>
    <xf numFmtId="0" fontId="43" fillId="24" borderId="4" xfId="0" applyFont="1" applyFill="1" applyBorder="1" applyAlignment="1">
      <alignment horizontal="center" vertical="center" wrapText="1"/>
    </xf>
    <xf numFmtId="0" fontId="44" fillId="0" borderId="0" xfId="0" applyFont="1"/>
    <xf numFmtId="0" fontId="43" fillId="3" borderId="0" xfId="0" applyFont="1" applyFill="1"/>
    <xf numFmtId="0" fontId="43" fillId="24" borderId="1" xfId="0" applyFont="1" applyFill="1" applyBorder="1"/>
    <xf numFmtId="0" fontId="43" fillId="6" borderId="4" xfId="0" applyFont="1" applyFill="1" applyBorder="1" applyAlignment="1">
      <alignment horizontal="center" vertical="center" wrapText="1"/>
    </xf>
    <xf numFmtId="0" fontId="43" fillId="25" borderId="4" xfId="0" applyFont="1" applyFill="1" applyBorder="1" applyAlignment="1">
      <alignment horizontal="center" vertical="center" wrapText="1"/>
    </xf>
    <xf numFmtId="0" fontId="43" fillId="23" borderId="4" xfId="0" applyFont="1" applyFill="1" applyBorder="1" applyAlignment="1">
      <alignment horizontal="center" vertical="center" wrapText="1"/>
    </xf>
    <xf numFmtId="0" fontId="43" fillId="24" borderId="1" xfId="0" applyFont="1" applyFill="1" applyBorder="1" applyAlignment="1">
      <alignment horizontal="center" vertical="center" wrapText="1"/>
    </xf>
    <xf numFmtId="49" fontId="6" fillId="17" borderId="1" xfId="0" applyNumberFormat="1" applyFont="1" applyFill="1" applyBorder="1" applyAlignment="1">
      <alignment horizontal="center"/>
    </xf>
    <xf numFmtId="49" fontId="29" fillId="16" borderId="1" xfId="0" applyNumberFormat="1" applyFont="1" applyFill="1" applyBorder="1" applyAlignment="1">
      <alignment horizontal="center"/>
    </xf>
    <xf numFmtId="0" fontId="5" fillId="16" borderId="1" xfId="0" applyFont="1" applyFill="1" applyBorder="1" applyAlignment="1">
      <alignment horizontal="center" vertical="center" wrapText="1"/>
    </xf>
    <xf numFmtId="16" fontId="14" fillId="16" borderId="1" xfId="0" applyNumberFormat="1" applyFont="1" applyFill="1" applyBorder="1" applyAlignment="1">
      <alignment horizontal="left" vertical="center" wrapText="1"/>
    </xf>
    <xf numFmtId="0" fontId="14" fillId="16" borderId="1" xfId="0" applyFont="1" applyFill="1" applyBorder="1" applyAlignment="1">
      <alignment vertical="center" wrapText="1"/>
    </xf>
    <xf numFmtId="0" fontId="14" fillId="16" borderId="1" xfId="0" applyFont="1" applyFill="1" applyBorder="1" applyAlignment="1">
      <alignment horizontal="center" vertical="center" wrapText="1"/>
    </xf>
    <xf numFmtId="49" fontId="32" fillId="16" borderId="1" xfId="0" applyNumberFormat="1" applyFont="1" applyFill="1" applyBorder="1" applyAlignment="1">
      <alignment horizontal="center"/>
    </xf>
    <xf numFmtId="16" fontId="5" fillId="8" borderId="1" xfId="0" applyNumberFormat="1" applyFont="1" applyFill="1" applyBorder="1" applyAlignment="1">
      <alignment horizontal="left" vertical="center" wrapText="1"/>
    </xf>
    <xf numFmtId="0" fontId="5" fillId="8" borderId="1" xfId="0" applyFont="1" applyFill="1" applyBorder="1" applyAlignment="1">
      <alignment horizontal="center" vertical="center" wrapText="1"/>
    </xf>
    <xf numFmtId="16" fontId="5" fillId="26" borderId="5" xfId="0" applyNumberFormat="1" applyFont="1" applyFill="1" applyBorder="1" applyAlignment="1">
      <alignment horizontal="left" vertical="center" wrapText="1"/>
    </xf>
    <xf numFmtId="0" fontId="5" fillId="26" borderId="6" xfId="0" applyFont="1" applyFill="1" applyBorder="1" applyAlignment="1">
      <alignment vertical="center" wrapText="1"/>
    </xf>
    <xf numFmtId="0" fontId="5" fillId="26" borderId="6" xfId="0" applyFont="1" applyFill="1" applyBorder="1" applyAlignment="1">
      <alignment horizontal="center" vertical="center" wrapText="1"/>
    </xf>
    <xf numFmtId="0" fontId="6" fillId="26" borderId="1" xfId="0" applyFont="1" applyFill="1" applyBorder="1"/>
    <xf numFmtId="0" fontId="5" fillId="26" borderId="1" xfId="0" applyFont="1" applyFill="1" applyBorder="1"/>
    <xf numFmtId="0" fontId="5" fillId="26" borderId="4" xfId="0" applyFont="1" applyFill="1" applyBorder="1"/>
    <xf numFmtId="49" fontId="45" fillId="8" borderId="1" xfId="0" applyNumberFormat="1" applyFont="1" applyFill="1" applyBorder="1" applyAlignment="1">
      <alignment horizontal="center"/>
    </xf>
    <xf numFmtId="49" fontId="45" fillId="16" borderId="1" xfId="0" applyNumberFormat="1" applyFont="1" applyFill="1" applyBorder="1" applyAlignment="1">
      <alignment horizontal="center"/>
    </xf>
    <xf numFmtId="49" fontId="6" fillId="14" borderId="7" xfId="0" applyNumberFormat="1" applyFont="1" applyFill="1" applyBorder="1" applyAlignment="1">
      <alignment horizontal="center"/>
    </xf>
    <xf numFmtId="0" fontId="22" fillId="16" borderId="7" xfId="0" applyFont="1" applyFill="1" applyBorder="1"/>
    <xf numFmtId="0" fontId="22" fillId="16" borderId="8" xfId="0" applyFont="1" applyFill="1" applyBorder="1"/>
    <xf numFmtId="0" fontId="22" fillId="16" borderId="1" xfId="0" applyFont="1" applyFill="1" applyBorder="1"/>
    <xf numFmtId="0" fontId="22" fillId="16" borderId="9" xfId="0" applyFont="1" applyFill="1" applyBorder="1"/>
    <xf numFmtId="49" fontId="7" fillId="16" borderId="1" xfId="0" applyNumberFormat="1" applyFont="1" applyFill="1" applyBorder="1" applyAlignment="1">
      <alignment horizontal="center"/>
    </xf>
    <xf numFmtId="0" fontId="5" fillId="16" borderId="6" xfId="0" applyFont="1" applyFill="1" applyBorder="1" applyAlignment="1">
      <alignment horizontal="right" vertical="center" wrapText="1"/>
    </xf>
    <xf numFmtId="0" fontId="46" fillId="5" borderId="8" xfId="0" applyFont="1" applyFill="1" applyBorder="1"/>
    <xf numFmtId="0" fontId="30" fillId="24" borderId="0" xfId="0" applyFont="1" applyFill="1" applyAlignment="1">
      <alignment horizontal="center" vertical="center" wrapText="1"/>
    </xf>
    <xf numFmtId="0" fontId="30" fillId="24" borderId="0" xfId="0" applyFont="1" applyFill="1"/>
    <xf numFmtId="0" fontId="30" fillId="6" borderId="0" xfId="0" applyFont="1" applyFill="1" applyAlignment="1">
      <alignment horizontal="center" vertical="center" wrapText="1"/>
    </xf>
    <xf numFmtId="0" fontId="30" fillId="25" borderId="0" xfId="0" applyFont="1" applyFill="1" applyAlignment="1">
      <alignment horizontal="center" vertical="center" wrapText="1"/>
    </xf>
    <xf numFmtId="0" fontId="30" fillId="23" borderId="0" xfId="0" applyFont="1" applyFill="1" applyAlignment="1">
      <alignment horizontal="center" vertical="center" wrapText="1"/>
    </xf>
    <xf numFmtId="0" fontId="35" fillId="24" borderId="5" xfId="0" applyFont="1" applyFill="1" applyBorder="1"/>
    <xf numFmtId="49" fontId="22" fillId="26" borderId="1" xfId="0" applyNumberFormat="1" applyFont="1" applyFill="1" applyBorder="1" applyAlignment="1">
      <alignment horizontal="center"/>
    </xf>
    <xf numFmtId="0" fontId="3" fillId="23" borderId="4" xfId="0" applyFont="1" applyFill="1" applyBorder="1" applyAlignment="1">
      <alignment horizontal="center" vertical="center" wrapText="1"/>
    </xf>
    <xf numFmtId="0" fontId="3" fillId="24"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25" borderId="4" xfId="0" applyFont="1" applyFill="1" applyBorder="1" applyAlignment="1">
      <alignment horizontal="center" vertical="center" wrapText="1"/>
    </xf>
    <xf numFmtId="49" fontId="29" fillId="26" borderId="1" xfId="0" applyNumberFormat="1" applyFont="1" applyFill="1" applyBorder="1" applyAlignment="1">
      <alignment horizontal="center"/>
    </xf>
    <xf numFmtId="0" fontId="26" fillId="21" borderId="0" xfId="0" applyFont="1" applyFill="1" applyAlignment="1">
      <alignment horizontal="right" vertical="center"/>
    </xf>
    <xf numFmtId="0" fontId="26" fillId="21" borderId="0" xfId="0" applyFont="1" applyFill="1" applyAlignment="1">
      <alignment vertical="center"/>
    </xf>
    <xf numFmtId="0" fontId="25" fillId="21" borderId="0" xfId="0" applyFont="1" applyFill="1"/>
    <xf numFmtId="0" fontId="28" fillId="0" borderId="0" xfId="0" applyFont="1" applyAlignment="1">
      <alignment vertical="center" wrapText="1"/>
    </xf>
    <xf numFmtId="0" fontId="27" fillId="3" borderId="0" xfId="0" applyFont="1" applyFill="1" applyAlignment="1">
      <alignment vertical="center"/>
    </xf>
    <xf numFmtId="0" fontId="2" fillId="8" borderId="2" xfId="0" applyFont="1" applyFill="1" applyBorder="1" applyAlignment="1">
      <alignment horizontal="center"/>
    </xf>
    <xf numFmtId="0" fontId="2" fillId="8" borderId="4" xfId="0" applyFont="1" applyFill="1" applyBorder="1" applyAlignment="1">
      <alignment horizontal="center"/>
    </xf>
    <xf numFmtId="0" fontId="2" fillId="8" borderId="7" xfId="0" applyFont="1" applyFill="1" applyBorder="1" applyAlignment="1">
      <alignment horizontal="center"/>
    </xf>
    <xf numFmtId="0" fontId="2" fillId="8" borderId="5" xfId="0" applyFont="1" applyFill="1" applyBorder="1" applyAlignment="1">
      <alignment horizontal="center"/>
    </xf>
    <xf numFmtId="0" fontId="2" fillId="8" borderId="3" xfId="0" applyFont="1" applyFill="1" applyBorder="1" applyAlignment="1">
      <alignment horizontal="center"/>
    </xf>
    <xf numFmtId="0" fontId="23" fillId="19" borderId="2" xfId="0" applyFont="1" applyFill="1" applyBorder="1" applyAlignment="1">
      <alignment horizontal="center" vertical="center" wrapText="1"/>
    </xf>
    <xf numFmtId="0" fontId="23" fillId="19" borderId="4" xfId="0" applyFont="1" applyFill="1" applyBorder="1" applyAlignment="1">
      <alignment horizontal="center" vertical="center" wrapText="1"/>
    </xf>
    <xf numFmtId="14" fontId="2" fillId="0" borderId="0" xfId="0" applyNumberFormat="1" applyFont="1" applyAlignment="1">
      <alignment horizontal="left"/>
    </xf>
    <xf numFmtId="0" fontId="0" fillId="0" borderId="0" xfId="0"/>
    <xf numFmtId="0" fontId="23" fillId="18" borderId="2" xfId="0" applyFont="1" applyFill="1" applyBorder="1" applyAlignment="1">
      <alignment horizontal="center" vertical="center" wrapText="1"/>
    </xf>
    <xf numFmtId="0" fontId="0" fillId="0" borderId="4" xfId="0" applyBorder="1" applyAlignment="1">
      <alignment horizontal="center"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2" xfId="0" applyFont="1" applyFill="1" applyBorder="1" applyAlignment="1">
      <alignment horizontal="center" wrapText="1"/>
    </xf>
    <xf numFmtId="0" fontId="9" fillId="14" borderId="4" xfId="0" applyFont="1" applyFill="1" applyBorder="1" applyAlignment="1">
      <alignment horizontal="center" wrapText="1"/>
    </xf>
    <xf numFmtId="0" fontId="9" fillId="14" borderId="3" xfId="0" applyFont="1" applyFill="1" applyBorder="1" applyAlignment="1">
      <alignment horizontal="center" wrapText="1"/>
    </xf>
    <xf numFmtId="0" fontId="9" fillId="14" borderId="2" xfId="0" applyFont="1" applyFill="1" applyBorder="1" applyAlignment="1">
      <alignment horizontal="left" wrapText="1"/>
    </xf>
    <xf numFmtId="0" fontId="9" fillId="14" borderId="3" xfId="0" applyFont="1" applyFill="1" applyBorder="1" applyAlignment="1">
      <alignment horizontal="left" wrapText="1"/>
    </xf>
    <xf numFmtId="0" fontId="35" fillId="24" borderId="2" xfId="0" applyFont="1" applyFill="1" applyBorder="1" applyAlignment="1">
      <alignment horizontal="left" vertical="center" wrapText="1"/>
    </xf>
    <xf numFmtId="0" fontId="35" fillId="24" borderId="3" xfId="0" applyFont="1" applyFill="1" applyBorder="1" applyAlignment="1">
      <alignment horizontal="left" vertical="center" wrapText="1"/>
    </xf>
    <xf numFmtId="0" fontId="35" fillId="24" borderId="4" xfId="0" applyFont="1" applyFill="1" applyBorder="1" applyAlignment="1">
      <alignment horizontal="left" vertical="center" wrapText="1"/>
    </xf>
    <xf numFmtId="0" fontId="43" fillId="24" borderId="2" xfId="0" applyFont="1" applyFill="1" applyBorder="1" applyAlignment="1">
      <alignment horizontal="left" vertical="center" wrapText="1"/>
    </xf>
    <xf numFmtId="0" fontId="43" fillId="24" borderId="3" xfId="0" applyFont="1" applyFill="1" applyBorder="1" applyAlignment="1">
      <alignment horizontal="left" vertical="center" wrapText="1"/>
    </xf>
    <xf numFmtId="0" fontId="43" fillId="24" borderId="4" xfId="0" applyFont="1" applyFill="1" applyBorder="1" applyAlignment="1">
      <alignment horizontal="left" vertical="center" wrapText="1"/>
    </xf>
    <xf numFmtId="0" fontId="30" fillId="24" borderId="2" xfId="0" applyFont="1" applyFill="1" applyBorder="1" applyAlignment="1">
      <alignment horizontal="left" vertical="center" wrapText="1"/>
    </xf>
    <xf numFmtId="0" fontId="30" fillId="24" borderId="3" xfId="0" applyFont="1" applyFill="1" applyBorder="1" applyAlignment="1">
      <alignment horizontal="left" vertical="center" wrapText="1"/>
    </xf>
    <xf numFmtId="0" fontId="30" fillId="24" borderId="4" xfId="0" applyFont="1" applyFill="1" applyBorder="1" applyAlignment="1">
      <alignment horizontal="left" vertical="center" wrapText="1"/>
    </xf>
    <xf numFmtId="0" fontId="38" fillId="24" borderId="2" xfId="0" applyFont="1" applyFill="1" applyBorder="1" applyAlignment="1">
      <alignment horizontal="left" vertical="center" wrapText="1"/>
    </xf>
    <xf numFmtId="0" fontId="39" fillId="0" borderId="3" xfId="0" applyFont="1" applyBorder="1" applyAlignment="1">
      <alignment horizontal="left" vertical="center" wrapText="1"/>
    </xf>
    <xf numFmtId="0" fontId="39" fillId="0" borderId="4" xfId="0" applyFont="1" applyBorder="1" applyAlignment="1">
      <alignment horizontal="left" vertical="center" wrapText="1"/>
    </xf>
    <xf numFmtId="0" fontId="11" fillId="9" borderId="2"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2" xfId="0" applyFont="1" applyFill="1" applyBorder="1" applyAlignment="1">
      <alignment horizontal="left" wrapText="1"/>
    </xf>
    <xf numFmtId="0" fontId="11" fillId="9" borderId="3" xfId="0" applyFont="1" applyFill="1" applyBorder="1" applyAlignment="1">
      <alignment horizontal="left" wrapText="1"/>
    </xf>
    <xf numFmtId="0" fontId="11" fillId="9" borderId="2" xfId="0" applyFont="1" applyFill="1" applyBorder="1" applyAlignment="1">
      <alignment horizontal="center" wrapText="1"/>
    </xf>
    <xf numFmtId="0" fontId="11" fillId="9" borderId="3" xfId="0" applyFont="1" applyFill="1" applyBorder="1" applyAlignment="1">
      <alignment horizontal="center" wrapText="1"/>
    </xf>
    <xf numFmtId="0" fontId="11" fillId="9" borderId="4" xfId="0" applyFont="1" applyFill="1" applyBorder="1" applyAlignment="1">
      <alignment horizontal="center" wrapText="1"/>
    </xf>
    <xf numFmtId="0" fontId="9" fillId="10" borderId="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2" xfId="0" applyFont="1" applyFill="1" applyBorder="1" applyAlignment="1">
      <alignment horizontal="left" wrapText="1"/>
    </xf>
    <xf numFmtId="0" fontId="9" fillId="10" borderId="3" xfId="0" applyFont="1" applyFill="1" applyBorder="1" applyAlignment="1">
      <alignment horizontal="left" wrapText="1"/>
    </xf>
    <xf numFmtId="0" fontId="9" fillId="10" borderId="2" xfId="0" applyFont="1" applyFill="1" applyBorder="1" applyAlignment="1">
      <alignment horizontal="center" wrapText="1"/>
    </xf>
    <xf numFmtId="0" fontId="9" fillId="10" borderId="3" xfId="0" applyFont="1" applyFill="1" applyBorder="1" applyAlignment="1">
      <alignment horizontal="center" wrapText="1"/>
    </xf>
    <xf numFmtId="0" fontId="9" fillId="10" borderId="4" xfId="0" applyFont="1" applyFill="1" applyBorder="1" applyAlignment="1">
      <alignment horizont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2" xfId="0" applyFont="1" applyFill="1" applyBorder="1" applyAlignment="1">
      <alignment horizontal="left" wrapText="1"/>
    </xf>
    <xf numFmtId="0" fontId="3" fillId="11" borderId="3" xfId="0" applyFont="1" applyFill="1" applyBorder="1" applyAlignment="1">
      <alignment horizontal="left" wrapText="1"/>
    </xf>
    <xf numFmtId="0" fontId="3" fillId="11" borderId="2" xfId="0" applyFont="1" applyFill="1" applyBorder="1" applyAlignment="1">
      <alignment horizontal="center" wrapText="1"/>
    </xf>
    <xf numFmtId="0" fontId="3" fillId="11" borderId="3" xfId="0" applyFont="1" applyFill="1" applyBorder="1" applyAlignment="1">
      <alignment horizontal="center" wrapText="1"/>
    </xf>
    <xf numFmtId="0" fontId="3" fillId="11" borderId="4" xfId="0" applyFont="1" applyFill="1" applyBorder="1" applyAlignment="1">
      <alignment horizontal="center" wrapText="1"/>
    </xf>
    <xf numFmtId="16" fontId="6" fillId="3" borderId="0" xfId="0" applyNumberFormat="1" applyFont="1" applyFill="1" applyAlignment="1">
      <alignment horizontal="left" vertical="center" wrapText="1"/>
    </xf>
    <xf numFmtId="0" fontId="36" fillId="24" borderId="2" xfId="0" applyFont="1" applyFill="1" applyBorder="1" applyAlignment="1">
      <alignment horizontal="left" vertical="center" wrapText="1"/>
    </xf>
    <xf numFmtId="0" fontId="36" fillId="24" borderId="3" xfId="0" applyFont="1" applyFill="1" applyBorder="1" applyAlignment="1">
      <alignment horizontal="left" vertical="center" wrapText="1"/>
    </xf>
    <xf numFmtId="0" fontId="36" fillId="24" borderId="4"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3" xfId="0" applyFont="1" applyFill="1" applyBorder="1" applyAlignment="1">
      <alignment horizont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2" xfId="0" applyFont="1" applyFill="1" applyBorder="1" applyAlignment="1">
      <alignment horizontal="left" wrapText="1"/>
    </xf>
    <xf numFmtId="0" fontId="3" fillId="12" borderId="3" xfId="0" applyFont="1" applyFill="1" applyBorder="1" applyAlignment="1">
      <alignment horizontal="left" wrapText="1"/>
    </xf>
    <xf numFmtId="0" fontId="3" fillId="12" borderId="2" xfId="0" applyFont="1" applyFill="1" applyBorder="1" applyAlignment="1">
      <alignment horizontal="center" wrapText="1"/>
    </xf>
    <xf numFmtId="0" fontId="3" fillId="12" borderId="3" xfId="0" applyFont="1" applyFill="1" applyBorder="1" applyAlignment="1">
      <alignment horizontal="center" wrapText="1"/>
    </xf>
    <xf numFmtId="0" fontId="3" fillId="12" borderId="4" xfId="0" applyFont="1" applyFill="1" applyBorder="1" applyAlignment="1">
      <alignment horizont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left" wrapText="1"/>
    </xf>
    <xf numFmtId="0" fontId="5" fillId="4" borderId="3" xfId="0" applyFont="1" applyFill="1" applyBorder="1" applyAlignment="1">
      <alignment horizontal="left" wrapText="1"/>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4" xfId="0" applyFont="1" applyFill="1" applyBorder="1" applyAlignment="1">
      <alignment horizontal="center" wrapText="1"/>
    </xf>
    <xf numFmtId="0" fontId="0" fillId="0" borderId="0" xfId="0" applyAlignment="1">
      <alignment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left" wrapText="1"/>
    </xf>
    <xf numFmtId="0" fontId="9" fillId="7" borderId="3" xfId="0" applyFont="1" applyFill="1" applyBorder="1" applyAlignment="1">
      <alignment horizontal="left" wrapText="1"/>
    </xf>
    <xf numFmtId="0" fontId="9" fillId="7" borderId="2" xfId="0" applyFont="1" applyFill="1" applyBorder="1" applyAlignment="1">
      <alignment horizontal="center" wrapText="1"/>
    </xf>
    <xf numFmtId="0" fontId="9" fillId="7" borderId="3" xfId="0" applyFont="1" applyFill="1" applyBorder="1" applyAlignment="1">
      <alignment horizontal="center" wrapText="1"/>
    </xf>
    <xf numFmtId="0" fontId="9" fillId="7" borderId="4" xfId="0" applyFont="1" applyFill="1" applyBorder="1" applyAlignment="1">
      <alignment horizontal="center" wrapText="1"/>
    </xf>
    <xf numFmtId="0" fontId="14" fillId="14" borderId="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4" fillId="14" borderId="2" xfId="0" applyFont="1" applyFill="1" applyBorder="1" applyAlignment="1">
      <alignment horizontal="left" wrapText="1"/>
    </xf>
    <xf numFmtId="0" fontId="14" fillId="14" borderId="3" xfId="0" applyFont="1" applyFill="1" applyBorder="1" applyAlignment="1">
      <alignment horizontal="left" wrapText="1"/>
    </xf>
    <xf numFmtId="0" fontId="14" fillId="14" borderId="2" xfId="0" applyFont="1" applyFill="1" applyBorder="1" applyAlignment="1">
      <alignment horizontal="center" wrapText="1"/>
    </xf>
    <xf numFmtId="0" fontId="14" fillId="14" borderId="3" xfId="0" applyFont="1" applyFill="1" applyBorder="1" applyAlignment="1">
      <alignment horizontal="center" wrapText="1"/>
    </xf>
    <xf numFmtId="0" fontId="14" fillId="14" borderId="4" xfId="0" applyFont="1" applyFill="1" applyBorder="1" applyAlignment="1">
      <alignment horizont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2" xfId="0" applyFont="1" applyFill="1" applyBorder="1" applyAlignment="1">
      <alignment horizontal="left" wrapText="1"/>
    </xf>
    <xf numFmtId="0" fontId="3" fillId="5" borderId="3" xfId="0" applyFont="1" applyFill="1" applyBorder="1" applyAlignment="1">
      <alignment horizontal="left" wrapText="1"/>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33" fillId="12" borderId="2" xfId="0" applyFont="1" applyFill="1" applyBorder="1" applyAlignment="1">
      <alignment horizontal="center" vertical="center" wrapText="1"/>
    </xf>
    <xf numFmtId="0" fontId="33" fillId="12" borderId="3" xfId="0" applyFont="1" applyFill="1" applyBorder="1" applyAlignment="1">
      <alignment horizontal="center" vertical="center" wrapText="1"/>
    </xf>
    <xf numFmtId="0" fontId="33" fillId="12" borderId="4" xfId="0" applyFont="1" applyFill="1" applyBorder="1" applyAlignment="1">
      <alignment horizontal="center" vertical="center" wrapText="1"/>
    </xf>
    <xf numFmtId="0" fontId="33" fillId="12" borderId="2" xfId="0" applyFont="1" applyFill="1" applyBorder="1" applyAlignment="1">
      <alignment horizontal="left" wrapText="1"/>
    </xf>
    <xf numFmtId="0" fontId="33" fillId="12" borderId="3" xfId="0" applyFont="1" applyFill="1" applyBorder="1" applyAlignment="1">
      <alignment horizontal="left" wrapText="1"/>
    </xf>
    <xf numFmtId="0" fontId="33" fillId="12" borderId="2" xfId="0" applyFont="1" applyFill="1" applyBorder="1" applyAlignment="1">
      <alignment horizontal="center" wrapText="1"/>
    </xf>
    <xf numFmtId="0" fontId="33" fillId="12" borderId="3" xfId="0" applyFont="1" applyFill="1" applyBorder="1" applyAlignment="1">
      <alignment horizontal="center" wrapText="1"/>
    </xf>
    <xf numFmtId="0" fontId="33" fillId="12" borderId="4" xfId="0" applyFont="1" applyFill="1" applyBorder="1" applyAlignment="1">
      <alignment horizontal="center"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2" xfId="0" applyFont="1" applyFill="1" applyBorder="1" applyAlignment="1">
      <alignment horizontal="left" wrapText="1"/>
    </xf>
    <xf numFmtId="0" fontId="17" fillId="6" borderId="3" xfId="0" applyFont="1" applyFill="1" applyBorder="1" applyAlignment="1">
      <alignment horizontal="left" wrapText="1"/>
    </xf>
    <xf numFmtId="0" fontId="17" fillId="6" borderId="2" xfId="0" applyFont="1" applyFill="1" applyBorder="1" applyAlignment="1">
      <alignment horizontal="center" wrapText="1"/>
    </xf>
    <xf numFmtId="0" fontId="17" fillId="6" borderId="3" xfId="0" applyFont="1" applyFill="1" applyBorder="1" applyAlignment="1">
      <alignment horizontal="center" wrapText="1"/>
    </xf>
    <xf numFmtId="0" fontId="17" fillId="6" borderId="4" xfId="0" applyFont="1" applyFill="1" applyBorder="1" applyAlignment="1">
      <alignment horizont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 xfId="0" applyFont="1" applyFill="1" applyBorder="1" applyAlignment="1">
      <alignment horizontal="left" wrapText="1"/>
    </xf>
    <xf numFmtId="0" fontId="13" fillId="2" borderId="3" xfId="0" applyFont="1" applyFill="1" applyBorder="1" applyAlignment="1">
      <alignment horizontal="left" wrapText="1"/>
    </xf>
    <xf numFmtId="0" fontId="13" fillId="2" borderId="2" xfId="0" applyFont="1" applyFill="1" applyBorder="1" applyAlignment="1">
      <alignment horizontal="center" wrapText="1"/>
    </xf>
    <xf numFmtId="0" fontId="13" fillId="2" borderId="3" xfId="0" applyFont="1" applyFill="1" applyBorder="1" applyAlignment="1">
      <alignment horizontal="center" wrapText="1"/>
    </xf>
    <xf numFmtId="0" fontId="13" fillId="2" borderId="4" xfId="0" applyFont="1" applyFill="1" applyBorder="1" applyAlignment="1">
      <alignment horizontal="center" wrapText="1"/>
    </xf>
    <xf numFmtId="0" fontId="15" fillId="15" borderId="2"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15" fillId="15" borderId="4" xfId="0" applyFont="1" applyFill="1" applyBorder="1" applyAlignment="1">
      <alignment horizontal="center" vertical="center" wrapText="1"/>
    </xf>
    <xf numFmtId="0" fontId="15" fillId="15" borderId="2" xfId="0" applyFont="1" applyFill="1" applyBorder="1" applyAlignment="1">
      <alignment horizontal="left" wrapText="1"/>
    </xf>
    <xf numFmtId="0" fontId="15" fillId="15" borderId="3" xfId="0" applyFont="1" applyFill="1" applyBorder="1" applyAlignment="1">
      <alignment horizontal="left" wrapText="1"/>
    </xf>
    <xf numFmtId="0" fontId="15" fillId="15" borderId="2" xfId="0" applyFont="1" applyFill="1" applyBorder="1" applyAlignment="1">
      <alignment horizontal="center" wrapText="1"/>
    </xf>
    <xf numFmtId="0" fontId="15" fillId="15" borderId="3" xfId="0" applyFont="1" applyFill="1" applyBorder="1" applyAlignment="1">
      <alignment horizontal="center" wrapText="1"/>
    </xf>
    <xf numFmtId="0" fontId="15" fillId="15" borderId="4" xfId="0" applyFont="1" applyFill="1" applyBorder="1" applyAlignment="1">
      <alignment horizont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2" xfId="0" applyFont="1" applyFill="1" applyBorder="1" applyAlignment="1">
      <alignment horizontal="left" wrapText="1"/>
    </xf>
    <xf numFmtId="0" fontId="9" fillId="12" borderId="3" xfId="0" applyFont="1" applyFill="1" applyBorder="1" applyAlignment="1">
      <alignment horizontal="left" wrapText="1"/>
    </xf>
    <xf numFmtId="0" fontId="9" fillId="12" borderId="2" xfId="0" applyFont="1" applyFill="1" applyBorder="1" applyAlignment="1">
      <alignment horizontal="center" wrapText="1"/>
    </xf>
    <xf numFmtId="0" fontId="9" fillId="12" borderId="3" xfId="0" applyFont="1" applyFill="1" applyBorder="1" applyAlignment="1">
      <alignment horizontal="center" wrapText="1"/>
    </xf>
    <xf numFmtId="0" fontId="9" fillId="12" borderId="4" xfId="0" applyFont="1" applyFill="1" applyBorder="1" applyAlignment="1">
      <alignment horizont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3" borderId="2" xfId="0" applyFont="1" applyFill="1" applyBorder="1" applyAlignment="1">
      <alignment horizontal="left" wrapText="1"/>
    </xf>
    <xf numFmtId="0" fontId="9" fillId="13" borderId="3" xfId="0" applyFont="1" applyFill="1" applyBorder="1" applyAlignment="1">
      <alignment horizontal="left" wrapText="1"/>
    </xf>
    <xf numFmtId="0" fontId="9" fillId="13" borderId="2" xfId="0" applyFont="1" applyFill="1" applyBorder="1" applyAlignment="1">
      <alignment horizontal="center" wrapText="1"/>
    </xf>
    <xf numFmtId="0" fontId="9" fillId="13" borderId="3" xfId="0" applyFont="1" applyFill="1" applyBorder="1" applyAlignment="1">
      <alignment horizontal="center" wrapText="1"/>
    </xf>
    <xf numFmtId="0" fontId="9" fillId="13" borderId="4" xfId="0" applyFont="1" applyFill="1" applyBorder="1" applyAlignment="1">
      <alignment horizont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2" xfId="0" applyFont="1" applyFill="1" applyBorder="1" applyAlignment="1">
      <alignment horizontal="left" wrapText="1"/>
    </xf>
    <xf numFmtId="0" fontId="14" fillId="4" borderId="3" xfId="0" applyFont="1" applyFill="1" applyBorder="1" applyAlignment="1">
      <alignment horizontal="left" wrapText="1"/>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4" fillId="4" borderId="4" xfId="0" applyFont="1" applyFill="1" applyBorder="1" applyAlignment="1">
      <alignment horizontal="center" wrapText="1"/>
    </xf>
    <xf numFmtId="0" fontId="5" fillId="14" borderId="2"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2" xfId="0" applyFont="1" applyFill="1" applyBorder="1" applyAlignment="1">
      <alignment horizontal="left" wrapText="1"/>
    </xf>
    <xf numFmtId="0" fontId="5" fillId="14" borderId="3" xfId="0" applyFont="1" applyFill="1" applyBorder="1" applyAlignment="1">
      <alignment horizontal="left" wrapText="1"/>
    </xf>
    <xf numFmtId="0" fontId="5" fillId="14" borderId="2" xfId="0" applyFont="1" applyFill="1" applyBorder="1" applyAlignment="1">
      <alignment horizontal="center" wrapText="1"/>
    </xf>
    <xf numFmtId="0" fontId="5" fillId="14" borderId="3" xfId="0" applyFont="1" applyFill="1" applyBorder="1" applyAlignment="1">
      <alignment horizontal="center" wrapText="1"/>
    </xf>
    <xf numFmtId="0" fontId="5" fillId="14" borderId="4" xfId="0" applyFont="1" applyFill="1" applyBorder="1" applyAlignment="1">
      <alignment horizont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 xfId="0" applyFont="1" applyFill="1" applyBorder="1" applyAlignment="1">
      <alignment horizontal="left" wrapText="1"/>
    </xf>
    <xf numFmtId="0" fontId="9" fillId="4" borderId="3" xfId="0" applyFont="1" applyFill="1" applyBorder="1" applyAlignment="1">
      <alignment horizontal="left"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CC00"/>
      <color rgb="FFCC3399"/>
      <color rgb="FF990099"/>
      <color rgb="FFFF3300"/>
      <color rgb="FFB43634"/>
      <color rgb="FFFF4B2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e%20Hill/Documents/BT%20PREMIERSHIP/2016-17%20Season/Prem%20Club%20by%20Club%20Results%20&amp;%20Tables%202016-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T%20PREMIERSHIP/2015-16%20Season/Prem%20Club%20by%20Club%20Results%20&amp;%20Tables%20201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Yr-By-Yr"/>
      <sheetName val="Cards"/>
      <sheetName val="Stats"/>
      <sheetName val="Form"/>
      <sheetName val="Table"/>
      <sheetName val="Results"/>
      <sheetName val="BTH"/>
      <sheetName val="BRI"/>
      <sheetName val="EXE"/>
      <sheetName val="GLO"/>
      <sheetName val="HAR"/>
      <sheetName val="LEIC"/>
      <sheetName val="NEW"/>
      <sheetName val="NOR"/>
      <sheetName val="SAL"/>
      <sheetName val="SAR"/>
      <sheetName val="WAS"/>
      <sheetName val="WOR"/>
    </sheetNames>
    <sheetDataSet>
      <sheetData sheetId="0"/>
      <sheetData sheetId="1"/>
      <sheetData sheetId="2"/>
      <sheetData sheetId="3"/>
      <sheetData sheetId="4"/>
      <sheetData sheetId="5"/>
      <sheetData sheetId="6"/>
      <sheetData sheetId="7"/>
      <sheetData sheetId="8">
        <row r="35">
          <cell r="N35">
            <v>10</v>
          </cell>
          <cell r="O35">
            <v>1</v>
          </cell>
        </row>
      </sheetData>
      <sheetData sheetId="9">
        <row r="39">
          <cell r="N39">
            <v>5</v>
          </cell>
          <cell r="O39">
            <v>2</v>
          </cell>
        </row>
      </sheetData>
      <sheetData sheetId="10">
        <row r="40">
          <cell r="N40">
            <v>2</v>
          </cell>
          <cell r="O40">
            <v>0</v>
          </cell>
        </row>
      </sheetData>
      <sheetData sheetId="11"/>
      <sheetData sheetId="12">
        <row r="39">
          <cell r="N39">
            <v>12</v>
          </cell>
          <cell r="O39">
            <v>0</v>
          </cell>
        </row>
      </sheetData>
      <sheetData sheetId="13">
        <row r="37">
          <cell r="N37">
            <v>13</v>
          </cell>
          <cell r="O37">
            <v>1</v>
          </cell>
        </row>
      </sheetData>
      <sheetData sheetId="14">
        <row r="37">
          <cell r="N37">
            <v>10</v>
          </cell>
          <cell r="O37">
            <v>2</v>
          </cell>
        </row>
      </sheetData>
      <sheetData sheetId="15"/>
      <sheetData sheetId="16">
        <row r="42">
          <cell r="N42">
            <v>0</v>
          </cell>
          <cell r="O42">
            <v>0</v>
          </cell>
        </row>
      </sheetData>
      <sheetData sheetId="17">
        <row r="40">
          <cell r="N40">
            <v>3</v>
          </cell>
          <cell r="O40">
            <v>0</v>
          </cell>
        </row>
      </sheetData>
      <sheetData sheetId="18">
        <row r="35">
          <cell r="N35">
            <v>9</v>
          </cell>
          <cell r="O35">
            <v>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Yr-By-Yr"/>
      <sheetName val="Cards"/>
      <sheetName val="Team Stats"/>
      <sheetName val="Form"/>
      <sheetName val="Table"/>
      <sheetName val="Results"/>
      <sheetName val="BTH"/>
      <sheetName val="EXE"/>
      <sheetName val="GLO"/>
      <sheetName val="HAR"/>
      <sheetName val="LEI"/>
      <sheetName val="LIR"/>
      <sheetName val="NEW"/>
      <sheetName val="NOR"/>
      <sheetName val="SAL"/>
      <sheetName val="SAR"/>
      <sheetName val="WAS"/>
      <sheetName val="W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6">
          <cell r="AB36">
            <v>1</v>
          </cell>
        </row>
      </sheetData>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66"/>
  <sheetViews>
    <sheetView workbookViewId="0">
      <selection activeCell="I24" sqref="I24"/>
    </sheetView>
  </sheetViews>
  <sheetFormatPr defaultRowHeight="14.3" x14ac:dyDescent="0.25"/>
  <cols>
    <col min="1" max="1" width="10.75" bestFit="1" customWidth="1"/>
    <col min="2" max="2" width="18.75" bestFit="1" customWidth="1"/>
    <col min="5" max="5" width="18.75" bestFit="1" customWidth="1"/>
    <col min="6" max="6" width="55.625" bestFit="1" customWidth="1"/>
    <col min="7" max="7" width="24.375" bestFit="1" customWidth="1"/>
    <col min="11" max="11" width="10" bestFit="1" customWidth="1"/>
  </cols>
  <sheetData>
    <row r="2" spans="1:7" x14ac:dyDescent="0.25">
      <c r="A2" s="534">
        <v>42769</v>
      </c>
      <c r="B2" t="s">
        <v>277</v>
      </c>
      <c r="C2">
        <v>17</v>
      </c>
      <c r="D2">
        <v>3</v>
      </c>
      <c r="E2" t="s">
        <v>274</v>
      </c>
      <c r="F2" t="s">
        <v>439</v>
      </c>
      <c r="G2" t="s">
        <v>440</v>
      </c>
    </row>
    <row r="3" spans="1:7" x14ac:dyDescent="0.25">
      <c r="A3" s="534">
        <v>42770</v>
      </c>
      <c r="B3" t="s">
        <v>37</v>
      </c>
      <c r="C3">
        <v>27</v>
      </c>
      <c r="D3">
        <v>22</v>
      </c>
      <c r="E3" t="s">
        <v>42</v>
      </c>
      <c r="F3" t="s">
        <v>441</v>
      </c>
      <c r="G3" t="s">
        <v>114</v>
      </c>
    </row>
    <row r="4" spans="1:7" x14ac:dyDescent="0.25">
      <c r="A4" s="534">
        <v>42770</v>
      </c>
      <c r="B4" t="s">
        <v>30</v>
      </c>
      <c r="C4">
        <v>19</v>
      </c>
      <c r="D4">
        <v>16</v>
      </c>
      <c r="E4" t="s">
        <v>35</v>
      </c>
      <c r="F4" t="s">
        <v>442</v>
      </c>
      <c r="G4" t="s">
        <v>115</v>
      </c>
    </row>
    <row r="5" spans="1:7" x14ac:dyDescent="0.25">
      <c r="A5" s="534">
        <v>42770</v>
      </c>
      <c r="B5" t="s">
        <v>73</v>
      </c>
      <c r="C5">
        <v>29</v>
      </c>
      <c r="D5">
        <v>23</v>
      </c>
      <c r="E5" t="s">
        <v>269</v>
      </c>
      <c r="F5" t="s">
        <v>439</v>
      </c>
      <c r="G5" t="s">
        <v>443</v>
      </c>
    </row>
    <row r="6" spans="1:7" x14ac:dyDescent="0.25">
      <c r="A6" s="534">
        <v>42771</v>
      </c>
      <c r="B6" t="s">
        <v>33</v>
      </c>
      <c r="C6">
        <v>7</v>
      </c>
      <c r="D6">
        <v>33</v>
      </c>
      <c r="E6" t="s">
        <v>32</v>
      </c>
      <c r="F6" t="s">
        <v>442</v>
      </c>
      <c r="G6" t="s">
        <v>444</v>
      </c>
    </row>
    <row r="7" spans="1:7" x14ac:dyDescent="0.25">
      <c r="A7" s="534">
        <v>42777</v>
      </c>
      <c r="B7" t="s">
        <v>235</v>
      </c>
      <c r="C7">
        <v>41</v>
      </c>
      <c r="D7">
        <v>38</v>
      </c>
      <c r="E7" t="s">
        <v>34</v>
      </c>
      <c r="F7" t="s">
        <v>445</v>
      </c>
      <c r="G7" t="s">
        <v>446</v>
      </c>
    </row>
    <row r="8" spans="1:7" x14ac:dyDescent="0.25">
      <c r="A8" s="534">
        <v>42777</v>
      </c>
      <c r="B8" t="s">
        <v>242</v>
      </c>
      <c r="C8">
        <v>6</v>
      </c>
      <c r="D8">
        <v>31</v>
      </c>
      <c r="E8" t="s">
        <v>41</v>
      </c>
      <c r="F8" t="s">
        <v>445</v>
      </c>
      <c r="G8" t="s">
        <v>447</v>
      </c>
    </row>
    <row r="9" spans="1:7" x14ac:dyDescent="0.25">
      <c r="A9" s="534">
        <v>42777</v>
      </c>
      <c r="B9" t="s">
        <v>33</v>
      </c>
      <c r="C9">
        <v>10</v>
      </c>
      <c r="D9">
        <v>63</v>
      </c>
      <c r="E9" t="s">
        <v>42</v>
      </c>
      <c r="F9" t="s">
        <v>442</v>
      </c>
      <c r="G9" t="s">
        <v>444</v>
      </c>
    </row>
    <row r="10" spans="1:7" x14ac:dyDescent="0.25">
      <c r="A10" s="534">
        <v>42777</v>
      </c>
      <c r="B10" t="s">
        <v>248</v>
      </c>
      <c r="C10">
        <v>16</v>
      </c>
      <c r="D10">
        <v>6</v>
      </c>
      <c r="E10" t="s">
        <v>258</v>
      </c>
      <c r="F10" t="s">
        <v>445</v>
      </c>
      <c r="G10" t="s">
        <v>448</v>
      </c>
    </row>
    <row r="11" spans="1:7" x14ac:dyDescent="0.25">
      <c r="A11" s="534">
        <v>42777</v>
      </c>
      <c r="B11" t="s">
        <v>32</v>
      </c>
      <c r="C11">
        <v>16</v>
      </c>
      <c r="D11">
        <v>21</v>
      </c>
      <c r="E11" t="s">
        <v>30</v>
      </c>
      <c r="F11" t="s">
        <v>442</v>
      </c>
      <c r="G11" t="s">
        <v>117</v>
      </c>
    </row>
    <row r="12" spans="1:7" x14ac:dyDescent="0.25">
      <c r="A12" s="534">
        <v>42777</v>
      </c>
      <c r="B12" t="s">
        <v>449</v>
      </c>
      <c r="C12">
        <v>15</v>
      </c>
      <c r="D12">
        <v>14</v>
      </c>
      <c r="E12" t="s">
        <v>450</v>
      </c>
      <c r="F12" t="s">
        <v>451</v>
      </c>
      <c r="G12" t="s">
        <v>452</v>
      </c>
    </row>
    <row r="13" spans="1:7" x14ac:dyDescent="0.25">
      <c r="A13" s="534">
        <v>42777</v>
      </c>
      <c r="B13" t="s">
        <v>43</v>
      </c>
      <c r="C13">
        <v>36</v>
      </c>
      <c r="D13">
        <v>15</v>
      </c>
      <c r="E13" t="s">
        <v>274</v>
      </c>
      <c r="F13" t="s">
        <v>439</v>
      </c>
      <c r="G13" t="s">
        <v>453</v>
      </c>
    </row>
    <row r="14" spans="1:7" x14ac:dyDescent="0.25">
      <c r="A14" s="534">
        <v>42777</v>
      </c>
      <c r="B14" t="s">
        <v>73</v>
      </c>
      <c r="C14">
        <v>51</v>
      </c>
      <c r="D14">
        <v>3</v>
      </c>
      <c r="E14" t="s">
        <v>277</v>
      </c>
      <c r="F14" t="s">
        <v>439</v>
      </c>
      <c r="G14" t="s">
        <v>454</v>
      </c>
    </row>
    <row r="15" spans="1:7" x14ac:dyDescent="0.25">
      <c r="A15" s="534">
        <v>42778</v>
      </c>
      <c r="B15" t="s">
        <v>35</v>
      </c>
      <c r="C15">
        <v>22</v>
      </c>
      <c r="D15">
        <v>16</v>
      </c>
      <c r="E15" t="s">
        <v>37</v>
      </c>
      <c r="F15" t="s">
        <v>442</v>
      </c>
      <c r="G15" t="s">
        <v>118</v>
      </c>
    </row>
    <row r="16" spans="1:7" x14ac:dyDescent="0.25">
      <c r="A16" s="534">
        <v>42784</v>
      </c>
      <c r="B16" t="s">
        <v>34</v>
      </c>
      <c r="C16">
        <v>13</v>
      </c>
      <c r="D16">
        <v>3</v>
      </c>
      <c r="E16" t="s">
        <v>248</v>
      </c>
      <c r="F16" t="s">
        <v>445</v>
      </c>
      <c r="G16" t="s">
        <v>455</v>
      </c>
    </row>
    <row r="17" spans="1:7" x14ac:dyDescent="0.25">
      <c r="A17" s="534">
        <v>42784</v>
      </c>
      <c r="B17" t="s">
        <v>242</v>
      </c>
      <c r="C17">
        <v>18</v>
      </c>
      <c r="D17">
        <v>25</v>
      </c>
      <c r="E17" t="s">
        <v>258</v>
      </c>
      <c r="F17" t="s">
        <v>445</v>
      </c>
      <c r="G17" t="s">
        <v>447</v>
      </c>
    </row>
    <row r="18" spans="1:7" x14ac:dyDescent="0.25">
      <c r="A18" s="534">
        <v>42784</v>
      </c>
      <c r="B18" t="s">
        <v>456</v>
      </c>
      <c r="C18">
        <v>35</v>
      </c>
      <c r="D18">
        <v>10</v>
      </c>
      <c r="E18" t="s">
        <v>457</v>
      </c>
      <c r="F18" t="s">
        <v>458</v>
      </c>
      <c r="G18" t="s">
        <v>459</v>
      </c>
    </row>
    <row r="19" spans="1:7" x14ac:dyDescent="0.25">
      <c r="A19" s="534">
        <v>42784</v>
      </c>
      <c r="B19" t="s">
        <v>269</v>
      </c>
      <c r="C19">
        <v>23</v>
      </c>
      <c r="D19">
        <v>12</v>
      </c>
      <c r="E19" t="s">
        <v>277</v>
      </c>
      <c r="F19" t="s">
        <v>439</v>
      </c>
      <c r="G19" t="s">
        <v>460</v>
      </c>
    </row>
    <row r="20" spans="1:7" x14ac:dyDescent="0.25">
      <c r="A20" s="534">
        <v>42784</v>
      </c>
      <c r="B20" t="s">
        <v>43</v>
      </c>
      <c r="C20">
        <v>34</v>
      </c>
      <c r="D20">
        <v>51</v>
      </c>
      <c r="E20" t="s">
        <v>73</v>
      </c>
      <c r="F20" t="s">
        <v>439</v>
      </c>
      <c r="G20" t="s">
        <v>461</v>
      </c>
    </row>
    <row r="21" spans="1:7" x14ac:dyDescent="0.25">
      <c r="A21" s="534">
        <v>42785</v>
      </c>
      <c r="B21" t="s">
        <v>41</v>
      </c>
      <c r="C21">
        <v>50</v>
      </c>
      <c r="D21">
        <v>6</v>
      </c>
      <c r="E21" t="s">
        <v>235</v>
      </c>
      <c r="F21" t="s">
        <v>445</v>
      </c>
      <c r="G21" t="s">
        <v>462</v>
      </c>
    </row>
    <row r="22" spans="1:7" x14ac:dyDescent="0.25">
      <c r="A22" s="534">
        <v>42791</v>
      </c>
      <c r="B22" t="s">
        <v>37</v>
      </c>
      <c r="C22">
        <v>29</v>
      </c>
      <c r="D22">
        <v>13</v>
      </c>
      <c r="E22" t="s">
        <v>32</v>
      </c>
      <c r="F22" t="s">
        <v>442</v>
      </c>
      <c r="G22" t="s">
        <v>114</v>
      </c>
    </row>
    <row r="23" spans="1:7" x14ac:dyDescent="0.25">
      <c r="A23" s="534">
        <v>42791</v>
      </c>
      <c r="B23" t="s">
        <v>42</v>
      </c>
      <c r="C23">
        <v>19</v>
      </c>
      <c r="D23">
        <v>9</v>
      </c>
      <c r="E23" t="s">
        <v>35</v>
      </c>
      <c r="F23" t="s">
        <v>442</v>
      </c>
      <c r="G23" t="s">
        <v>120</v>
      </c>
    </row>
    <row r="24" spans="1:7" x14ac:dyDescent="0.25">
      <c r="A24" s="534">
        <v>42791</v>
      </c>
      <c r="B24" t="s">
        <v>274</v>
      </c>
      <c r="C24">
        <v>9</v>
      </c>
      <c r="D24">
        <v>57</v>
      </c>
      <c r="E24" t="s">
        <v>73</v>
      </c>
      <c r="F24" t="s">
        <v>439</v>
      </c>
      <c r="G24" t="s">
        <v>463</v>
      </c>
    </row>
    <row r="25" spans="1:7" x14ac:dyDescent="0.25">
      <c r="A25" s="534">
        <v>42791</v>
      </c>
      <c r="B25" t="s">
        <v>269</v>
      </c>
      <c r="C25">
        <v>17</v>
      </c>
      <c r="D25">
        <v>13</v>
      </c>
      <c r="E25" t="s">
        <v>43</v>
      </c>
      <c r="F25" t="s">
        <v>439</v>
      </c>
      <c r="G25" t="s">
        <v>460</v>
      </c>
    </row>
    <row r="26" spans="1:7" x14ac:dyDescent="0.25">
      <c r="A26" s="534">
        <v>42792</v>
      </c>
      <c r="B26" t="s">
        <v>30</v>
      </c>
      <c r="C26">
        <v>36</v>
      </c>
      <c r="D26">
        <v>15</v>
      </c>
      <c r="E26" t="s">
        <v>33</v>
      </c>
      <c r="F26" t="s">
        <v>442</v>
      </c>
      <c r="G26" t="s">
        <v>115</v>
      </c>
    </row>
    <row r="27" spans="1:7" x14ac:dyDescent="0.25">
      <c r="A27" s="534">
        <v>42797</v>
      </c>
      <c r="B27" t="s">
        <v>277</v>
      </c>
      <c r="C27">
        <v>24</v>
      </c>
      <c r="D27">
        <v>23</v>
      </c>
      <c r="E27" t="s">
        <v>43</v>
      </c>
      <c r="F27" t="s">
        <v>439</v>
      </c>
      <c r="G27" t="s">
        <v>440</v>
      </c>
    </row>
    <row r="28" spans="1:7" x14ac:dyDescent="0.25">
      <c r="A28" s="534">
        <v>42798</v>
      </c>
      <c r="B28" t="s">
        <v>258</v>
      </c>
      <c r="C28">
        <v>10</v>
      </c>
      <c r="D28">
        <v>30</v>
      </c>
      <c r="E28" t="s">
        <v>34</v>
      </c>
      <c r="F28" t="s">
        <v>445</v>
      </c>
      <c r="G28" t="s">
        <v>464</v>
      </c>
    </row>
    <row r="29" spans="1:7" x14ac:dyDescent="0.25">
      <c r="A29" s="534">
        <v>42798</v>
      </c>
      <c r="B29" t="s">
        <v>235</v>
      </c>
      <c r="C29">
        <v>34</v>
      </c>
      <c r="D29">
        <v>29</v>
      </c>
      <c r="E29" t="s">
        <v>242</v>
      </c>
      <c r="F29" t="s">
        <v>445</v>
      </c>
      <c r="G29" t="s">
        <v>446</v>
      </c>
    </row>
    <row r="30" spans="1:7" x14ac:dyDescent="0.25">
      <c r="A30" s="534">
        <v>42798</v>
      </c>
      <c r="B30" t="s">
        <v>465</v>
      </c>
      <c r="C30">
        <v>10</v>
      </c>
      <c r="D30">
        <v>26</v>
      </c>
      <c r="E30" t="s">
        <v>456</v>
      </c>
      <c r="F30" t="s">
        <v>458</v>
      </c>
      <c r="G30" t="s">
        <v>466</v>
      </c>
    </row>
    <row r="31" spans="1:7" x14ac:dyDescent="0.25">
      <c r="A31" s="534">
        <v>42798</v>
      </c>
      <c r="B31" t="s">
        <v>248</v>
      </c>
      <c r="C31">
        <v>10</v>
      </c>
      <c r="D31">
        <v>20</v>
      </c>
      <c r="E31" t="s">
        <v>41</v>
      </c>
      <c r="F31" t="s">
        <v>445</v>
      </c>
      <c r="G31" t="s">
        <v>448</v>
      </c>
    </row>
    <row r="32" spans="1:7" x14ac:dyDescent="0.25">
      <c r="A32" s="534">
        <v>42798</v>
      </c>
      <c r="B32" t="s">
        <v>269</v>
      </c>
      <c r="C32">
        <v>45</v>
      </c>
      <c r="D32">
        <v>14</v>
      </c>
      <c r="E32" t="s">
        <v>274</v>
      </c>
      <c r="F32" t="s">
        <v>439</v>
      </c>
      <c r="G32" t="s">
        <v>467</v>
      </c>
    </row>
    <row r="33" spans="1:7" x14ac:dyDescent="0.25">
      <c r="A33" s="534">
        <v>42804</v>
      </c>
      <c r="B33" t="s">
        <v>32</v>
      </c>
      <c r="C33">
        <v>22</v>
      </c>
      <c r="D33">
        <v>9</v>
      </c>
      <c r="E33" t="s">
        <v>42</v>
      </c>
      <c r="F33" t="s">
        <v>442</v>
      </c>
      <c r="G33" t="s">
        <v>117</v>
      </c>
    </row>
    <row r="34" spans="1:7" x14ac:dyDescent="0.25">
      <c r="A34" s="534">
        <v>42805</v>
      </c>
      <c r="B34" t="s">
        <v>33</v>
      </c>
      <c r="C34">
        <v>18</v>
      </c>
      <c r="D34">
        <v>40</v>
      </c>
      <c r="E34" t="s">
        <v>35</v>
      </c>
      <c r="F34" t="s">
        <v>468</v>
      </c>
      <c r="G34" t="s">
        <v>444</v>
      </c>
    </row>
    <row r="35" spans="1:7" x14ac:dyDescent="0.25">
      <c r="A35" s="534">
        <v>42805</v>
      </c>
      <c r="B35" t="s">
        <v>242</v>
      </c>
      <c r="C35">
        <v>17</v>
      </c>
      <c r="D35">
        <v>33</v>
      </c>
      <c r="E35" t="s">
        <v>34</v>
      </c>
      <c r="F35" t="s">
        <v>445</v>
      </c>
      <c r="G35" t="s">
        <v>447</v>
      </c>
    </row>
    <row r="36" spans="1:7" x14ac:dyDescent="0.25">
      <c r="A36" s="534">
        <v>42805</v>
      </c>
      <c r="B36" t="s">
        <v>456</v>
      </c>
      <c r="C36">
        <v>59</v>
      </c>
      <c r="D36">
        <v>0</v>
      </c>
      <c r="E36" t="s">
        <v>469</v>
      </c>
      <c r="F36" t="s">
        <v>458</v>
      </c>
      <c r="G36" t="s">
        <v>459</v>
      </c>
    </row>
    <row r="37" spans="1:7" x14ac:dyDescent="0.25">
      <c r="A37" s="534">
        <v>42805</v>
      </c>
      <c r="B37" t="s">
        <v>235</v>
      </c>
      <c r="C37">
        <v>15</v>
      </c>
      <c r="D37">
        <v>32</v>
      </c>
      <c r="E37" t="s">
        <v>248</v>
      </c>
      <c r="F37" t="s">
        <v>445</v>
      </c>
      <c r="G37" t="s">
        <v>470</v>
      </c>
    </row>
    <row r="38" spans="1:7" x14ac:dyDescent="0.25">
      <c r="A38" s="534">
        <v>42805</v>
      </c>
      <c r="B38" t="s">
        <v>30</v>
      </c>
      <c r="C38">
        <v>61</v>
      </c>
      <c r="D38">
        <v>21</v>
      </c>
      <c r="E38" t="s">
        <v>37</v>
      </c>
      <c r="F38" t="s">
        <v>471</v>
      </c>
      <c r="G38" t="s">
        <v>115</v>
      </c>
    </row>
    <row r="39" spans="1:7" x14ac:dyDescent="0.25">
      <c r="A39" s="534">
        <v>42806</v>
      </c>
      <c r="B39" t="s">
        <v>41</v>
      </c>
      <c r="C39">
        <v>28</v>
      </c>
      <c r="D39">
        <v>14</v>
      </c>
      <c r="E39" t="s">
        <v>258</v>
      </c>
      <c r="F39" t="s">
        <v>445</v>
      </c>
      <c r="G39" t="s">
        <v>472</v>
      </c>
    </row>
    <row r="40" spans="1:7" x14ac:dyDescent="0.25">
      <c r="A40" s="534">
        <v>42806</v>
      </c>
      <c r="B40" t="s">
        <v>473</v>
      </c>
      <c r="C40">
        <v>54</v>
      </c>
      <c r="D40">
        <v>18</v>
      </c>
      <c r="E40" t="s">
        <v>474</v>
      </c>
      <c r="F40" t="s">
        <v>458</v>
      </c>
      <c r="G40" t="s">
        <v>475</v>
      </c>
    </row>
    <row r="41" spans="1:7" x14ac:dyDescent="0.25">
      <c r="A41" s="534">
        <v>42812</v>
      </c>
      <c r="B41" t="s">
        <v>469</v>
      </c>
      <c r="C41">
        <v>3</v>
      </c>
      <c r="D41">
        <v>15</v>
      </c>
      <c r="E41" t="s">
        <v>457</v>
      </c>
      <c r="F41" t="s">
        <v>458</v>
      </c>
      <c r="G41" t="s">
        <v>476</v>
      </c>
    </row>
    <row r="42" spans="1:7" x14ac:dyDescent="0.25">
      <c r="A42" s="534">
        <v>42812</v>
      </c>
      <c r="B42" t="s">
        <v>37</v>
      </c>
      <c r="C42">
        <v>29</v>
      </c>
      <c r="D42">
        <v>0</v>
      </c>
      <c r="E42" t="s">
        <v>33</v>
      </c>
      <c r="F42" t="s">
        <v>442</v>
      </c>
      <c r="G42" t="s">
        <v>114</v>
      </c>
    </row>
    <row r="43" spans="1:7" x14ac:dyDescent="0.25">
      <c r="A43" s="534">
        <v>42812</v>
      </c>
      <c r="B43" t="s">
        <v>465</v>
      </c>
      <c r="C43">
        <v>38</v>
      </c>
      <c r="D43">
        <v>25</v>
      </c>
      <c r="E43" t="s">
        <v>473</v>
      </c>
      <c r="F43" t="s">
        <v>458</v>
      </c>
      <c r="G43" t="s">
        <v>466</v>
      </c>
    </row>
    <row r="44" spans="1:7" x14ac:dyDescent="0.25">
      <c r="A44" s="534">
        <v>42812</v>
      </c>
      <c r="B44" t="s">
        <v>35</v>
      </c>
      <c r="C44">
        <v>20</v>
      </c>
      <c r="D44">
        <v>18</v>
      </c>
      <c r="E44" t="s">
        <v>32</v>
      </c>
      <c r="F44" t="s">
        <v>442</v>
      </c>
      <c r="G44" t="s">
        <v>118</v>
      </c>
    </row>
    <row r="45" spans="1:7" x14ac:dyDescent="0.25">
      <c r="A45" s="534">
        <v>42812</v>
      </c>
      <c r="B45" t="s">
        <v>248</v>
      </c>
      <c r="C45">
        <v>30</v>
      </c>
      <c r="D45">
        <v>0</v>
      </c>
      <c r="E45" t="s">
        <v>242</v>
      </c>
      <c r="F45" t="s">
        <v>445</v>
      </c>
      <c r="G45" t="s">
        <v>448</v>
      </c>
    </row>
    <row r="46" spans="1:7" x14ac:dyDescent="0.25">
      <c r="A46" s="534">
        <v>42812</v>
      </c>
      <c r="B46" t="s">
        <v>42</v>
      </c>
      <c r="C46">
        <v>13</v>
      </c>
      <c r="D46">
        <v>9</v>
      </c>
      <c r="E46" t="s">
        <v>30</v>
      </c>
      <c r="F46" t="s">
        <v>477</v>
      </c>
      <c r="G46" t="s">
        <v>120</v>
      </c>
    </row>
    <row r="47" spans="1:7" x14ac:dyDescent="0.25">
      <c r="A47" s="534">
        <v>42813</v>
      </c>
      <c r="B47" t="s">
        <v>258</v>
      </c>
      <c r="C47">
        <v>52</v>
      </c>
      <c r="D47">
        <v>25</v>
      </c>
      <c r="E47" t="s">
        <v>235</v>
      </c>
      <c r="F47" t="s">
        <v>445</v>
      </c>
      <c r="G47" t="s">
        <v>464</v>
      </c>
    </row>
    <row r="48" spans="1:7" x14ac:dyDescent="0.25">
      <c r="A48" s="534">
        <v>42813</v>
      </c>
      <c r="B48" t="s">
        <v>34</v>
      </c>
      <c r="C48">
        <v>8</v>
      </c>
      <c r="D48">
        <v>7</v>
      </c>
      <c r="E48" t="s">
        <v>41</v>
      </c>
      <c r="F48" t="s">
        <v>445</v>
      </c>
      <c r="G48" t="s">
        <v>478</v>
      </c>
    </row>
    <row r="49" spans="1:7" x14ac:dyDescent="0.25">
      <c r="A49" s="534">
        <v>42819</v>
      </c>
      <c r="B49" t="s">
        <v>479</v>
      </c>
      <c r="C49">
        <v>13</v>
      </c>
      <c r="D49">
        <v>13</v>
      </c>
      <c r="E49" t="s">
        <v>480</v>
      </c>
      <c r="F49" t="s">
        <v>481</v>
      </c>
      <c r="G49" t="s">
        <v>482</v>
      </c>
    </row>
    <row r="50" spans="1:7" x14ac:dyDescent="0.25">
      <c r="A50" s="534">
        <v>42822</v>
      </c>
      <c r="B50" t="s">
        <v>480</v>
      </c>
      <c r="C50">
        <v>24</v>
      </c>
      <c r="D50">
        <v>25</v>
      </c>
      <c r="E50" t="s">
        <v>483</v>
      </c>
      <c r="F50" t="s">
        <v>481</v>
      </c>
      <c r="G50" t="s">
        <v>482</v>
      </c>
    </row>
    <row r="51" spans="1:7" x14ac:dyDescent="0.25">
      <c r="A51" s="534">
        <v>42825</v>
      </c>
      <c r="B51" t="s">
        <v>479</v>
      </c>
      <c r="C51">
        <v>24</v>
      </c>
      <c r="D51">
        <v>24</v>
      </c>
      <c r="E51" t="s">
        <v>483</v>
      </c>
      <c r="F51" t="s">
        <v>481</v>
      </c>
      <c r="G51" t="s">
        <v>482</v>
      </c>
    </row>
    <row r="52" spans="1:7" x14ac:dyDescent="0.25">
      <c r="A52" s="534">
        <v>42826</v>
      </c>
      <c r="B52" t="s">
        <v>474</v>
      </c>
      <c r="C52">
        <v>7</v>
      </c>
      <c r="D52">
        <v>31</v>
      </c>
      <c r="E52" t="s">
        <v>456</v>
      </c>
      <c r="F52" t="s">
        <v>458</v>
      </c>
      <c r="G52" t="s">
        <v>484</v>
      </c>
    </row>
    <row r="53" spans="1:7" x14ac:dyDescent="0.25">
      <c r="A53" s="534">
        <v>42833</v>
      </c>
      <c r="B53" t="s">
        <v>485</v>
      </c>
      <c r="C53">
        <v>22</v>
      </c>
      <c r="D53">
        <v>17</v>
      </c>
      <c r="E53" t="s">
        <v>486</v>
      </c>
      <c r="F53" t="s">
        <v>487</v>
      </c>
      <c r="G53" t="s">
        <v>485</v>
      </c>
    </row>
    <row r="54" spans="1:7" x14ac:dyDescent="0.25">
      <c r="A54" s="534">
        <v>42833</v>
      </c>
      <c r="B54" t="s">
        <v>488</v>
      </c>
      <c r="C54">
        <v>15</v>
      </c>
      <c r="D54">
        <v>22</v>
      </c>
      <c r="E54" t="s">
        <v>489</v>
      </c>
      <c r="F54" t="s">
        <v>451</v>
      </c>
      <c r="G54" t="s">
        <v>490</v>
      </c>
    </row>
    <row r="55" spans="1:7" x14ac:dyDescent="0.25">
      <c r="A55" s="534">
        <v>42833</v>
      </c>
      <c r="B55" t="s">
        <v>491</v>
      </c>
      <c r="C55">
        <v>57</v>
      </c>
      <c r="D55">
        <v>10</v>
      </c>
      <c r="E55" t="s">
        <v>449</v>
      </c>
      <c r="F55" t="s">
        <v>451</v>
      </c>
      <c r="G55" t="s">
        <v>492</v>
      </c>
    </row>
    <row r="56" spans="1:7" x14ac:dyDescent="0.25">
      <c r="A56" s="534">
        <v>42833</v>
      </c>
      <c r="B56" t="s">
        <v>457</v>
      </c>
      <c r="C56">
        <v>14</v>
      </c>
      <c r="D56">
        <v>13</v>
      </c>
      <c r="E56" t="s">
        <v>465</v>
      </c>
      <c r="F56" t="s">
        <v>458</v>
      </c>
      <c r="G56" t="s">
        <v>493</v>
      </c>
    </row>
    <row r="57" spans="1:7" x14ac:dyDescent="0.25">
      <c r="A57" s="534">
        <v>42840</v>
      </c>
      <c r="B57" t="s">
        <v>494</v>
      </c>
      <c r="C57">
        <v>54</v>
      </c>
      <c r="D57">
        <v>3</v>
      </c>
      <c r="E57" t="s">
        <v>495</v>
      </c>
      <c r="F57" t="s">
        <v>451</v>
      </c>
      <c r="G57" t="s">
        <v>496</v>
      </c>
    </row>
    <row r="58" spans="1:7" x14ac:dyDescent="0.25">
      <c r="A58" s="534">
        <v>42847</v>
      </c>
      <c r="B58" t="s">
        <v>497</v>
      </c>
      <c r="C58">
        <v>31</v>
      </c>
      <c r="D58">
        <v>7</v>
      </c>
      <c r="E58" t="s">
        <v>498</v>
      </c>
      <c r="F58" t="s">
        <v>499</v>
      </c>
      <c r="G58" t="s">
        <v>500</v>
      </c>
    </row>
    <row r="59" spans="1:7" x14ac:dyDescent="0.25">
      <c r="A59" s="534">
        <v>42847</v>
      </c>
      <c r="B59" t="s">
        <v>501</v>
      </c>
      <c r="C59">
        <v>29</v>
      </c>
      <c r="D59">
        <v>47</v>
      </c>
      <c r="E59" t="s">
        <v>38</v>
      </c>
      <c r="F59" t="s">
        <v>502</v>
      </c>
      <c r="G59" t="s">
        <v>503</v>
      </c>
    </row>
    <row r="60" spans="1:7" x14ac:dyDescent="0.25">
      <c r="A60" s="534">
        <v>42847</v>
      </c>
      <c r="B60" t="s">
        <v>504</v>
      </c>
      <c r="C60">
        <v>24</v>
      </c>
      <c r="D60">
        <v>12</v>
      </c>
      <c r="E60" t="s">
        <v>505</v>
      </c>
      <c r="F60" t="s">
        <v>451</v>
      </c>
      <c r="G60" t="s">
        <v>506</v>
      </c>
    </row>
    <row r="61" spans="1:7" x14ac:dyDescent="0.25">
      <c r="A61" s="534">
        <v>42847</v>
      </c>
      <c r="B61" t="s">
        <v>507</v>
      </c>
      <c r="C61">
        <v>39</v>
      </c>
      <c r="D61">
        <v>17</v>
      </c>
      <c r="E61" t="s">
        <v>491</v>
      </c>
      <c r="F61" t="s">
        <v>451</v>
      </c>
      <c r="G61" t="s">
        <v>508</v>
      </c>
    </row>
    <row r="62" spans="1:7" x14ac:dyDescent="0.25">
      <c r="A62" s="534">
        <v>42847</v>
      </c>
      <c r="B62" t="s">
        <v>489</v>
      </c>
      <c r="C62">
        <v>21</v>
      </c>
      <c r="D62">
        <v>10</v>
      </c>
      <c r="E62" t="s">
        <v>509</v>
      </c>
      <c r="F62" t="s">
        <v>451</v>
      </c>
      <c r="G62" t="s">
        <v>510</v>
      </c>
    </row>
    <row r="63" spans="1:7" x14ac:dyDescent="0.25">
      <c r="A63" s="534">
        <v>42847</v>
      </c>
      <c r="B63" t="s">
        <v>511</v>
      </c>
      <c r="C63">
        <v>53</v>
      </c>
      <c r="D63">
        <v>5</v>
      </c>
      <c r="E63" t="s">
        <v>486</v>
      </c>
      <c r="F63" t="s">
        <v>451</v>
      </c>
      <c r="G63" t="s">
        <v>512</v>
      </c>
    </row>
    <row r="64" spans="1:7" x14ac:dyDescent="0.25">
      <c r="A64" s="534">
        <v>42847</v>
      </c>
      <c r="B64" t="s">
        <v>513</v>
      </c>
      <c r="C64">
        <v>42</v>
      </c>
      <c r="D64">
        <v>7</v>
      </c>
      <c r="E64" t="s">
        <v>514</v>
      </c>
      <c r="F64" t="s">
        <v>451</v>
      </c>
      <c r="G64" t="s">
        <v>515</v>
      </c>
    </row>
    <row r="65" spans="1:7" x14ac:dyDescent="0.25">
      <c r="A65" s="534">
        <v>42847</v>
      </c>
      <c r="B65" t="s">
        <v>516</v>
      </c>
      <c r="C65">
        <v>13</v>
      </c>
      <c r="D65">
        <v>0</v>
      </c>
      <c r="E65" t="s">
        <v>488</v>
      </c>
      <c r="F65" t="s">
        <v>451</v>
      </c>
      <c r="G65" t="s">
        <v>517</v>
      </c>
    </row>
    <row r="66" spans="1:7" x14ac:dyDescent="0.25">
      <c r="A66" s="534">
        <v>42847</v>
      </c>
      <c r="B66" t="s">
        <v>457</v>
      </c>
      <c r="C66">
        <v>12</v>
      </c>
      <c r="D66">
        <v>22</v>
      </c>
      <c r="E66" t="s">
        <v>473</v>
      </c>
      <c r="F66" t="s">
        <v>458</v>
      </c>
      <c r="G66" t="s">
        <v>518</v>
      </c>
    </row>
    <row r="67" spans="1:7" x14ac:dyDescent="0.25">
      <c r="A67" s="534">
        <v>42848</v>
      </c>
      <c r="B67" t="s">
        <v>519</v>
      </c>
      <c r="C67">
        <v>69</v>
      </c>
      <c r="D67">
        <v>3</v>
      </c>
      <c r="E67" t="s">
        <v>520</v>
      </c>
      <c r="F67" t="s">
        <v>521</v>
      </c>
      <c r="G67" t="s">
        <v>522</v>
      </c>
    </row>
    <row r="68" spans="1:7" x14ac:dyDescent="0.25">
      <c r="A68" s="534">
        <v>42851</v>
      </c>
      <c r="B68" t="s">
        <v>520</v>
      </c>
      <c r="C68">
        <v>10</v>
      </c>
      <c r="D68">
        <v>24</v>
      </c>
      <c r="E68" t="s">
        <v>523</v>
      </c>
      <c r="F68" t="s">
        <v>521</v>
      </c>
      <c r="G68" t="s">
        <v>522</v>
      </c>
    </row>
    <row r="69" spans="1:7" x14ac:dyDescent="0.25">
      <c r="A69" s="534">
        <v>42854</v>
      </c>
      <c r="B69" t="s">
        <v>38</v>
      </c>
      <c r="C69">
        <v>80</v>
      </c>
      <c r="D69">
        <v>10</v>
      </c>
      <c r="E69" t="s">
        <v>501</v>
      </c>
      <c r="F69" t="s">
        <v>502</v>
      </c>
      <c r="G69" t="s">
        <v>524</v>
      </c>
    </row>
    <row r="70" spans="1:7" x14ac:dyDescent="0.25">
      <c r="A70" s="534">
        <v>42854</v>
      </c>
      <c r="B70" t="s">
        <v>525</v>
      </c>
      <c r="C70">
        <v>12</v>
      </c>
      <c r="D70">
        <v>75</v>
      </c>
      <c r="E70" t="s">
        <v>511</v>
      </c>
      <c r="F70" t="s">
        <v>451</v>
      </c>
      <c r="G70" t="s">
        <v>526</v>
      </c>
    </row>
    <row r="71" spans="1:7" x14ac:dyDescent="0.25">
      <c r="A71" s="534">
        <v>42854</v>
      </c>
      <c r="B71" t="s">
        <v>495</v>
      </c>
      <c r="C71">
        <v>16</v>
      </c>
      <c r="D71">
        <v>9</v>
      </c>
      <c r="E71" t="s">
        <v>527</v>
      </c>
      <c r="F71" t="s">
        <v>451</v>
      </c>
      <c r="G71" t="s">
        <v>528</v>
      </c>
    </row>
    <row r="72" spans="1:7" x14ac:dyDescent="0.25">
      <c r="A72" s="534">
        <v>42854</v>
      </c>
      <c r="B72" t="s">
        <v>509</v>
      </c>
      <c r="C72">
        <v>29</v>
      </c>
      <c r="D72">
        <v>12</v>
      </c>
      <c r="E72" t="s">
        <v>516</v>
      </c>
      <c r="F72" t="s">
        <v>451</v>
      </c>
      <c r="G72" t="s">
        <v>529</v>
      </c>
    </row>
    <row r="73" spans="1:7" x14ac:dyDescent="0.25">
      <c r="A73" s="534">
        <v>42854</v>
      </c>
      <c r="B73" t="s">
        <v>530</v>
      </c>
      <c r="C73">
        <v>14</v>
      </c>
      <c r="D73">
        <v>14</v>
      </c>
      <c r="E73" t="s">
        <v>507</v>
      </c>
      <c r="F73" t="s">
        <v>451</v>
      </c>
      <c r="G73" t="s">
        <v>531</v>
      </c>
    </row>
    <row r="74" spans="1:7" x14ac:dyDescent="0.25">
      <c r="A74" s="534">
        <v>42854</v>
      </c>
      <c r="B74" t="s">
        <v>519</v>
      </c>
      <c r="C74">
        <v>92</v>
      </c>
      <c r="D74">
        <v>3</v>
      </c>
      <c r="E74" t="s">
        <v>523</v>
      </c>
      <c r="F74" t="s">
        <v>521</v>
      </c>
      <c r="G74" t="s">
        <v>522</v>
      </c>
    </row>
    <row r="75" spans="1:7" x14ac:dyDescent="0.25">
      <c r="A75" s="534">
        <v>42855</v>
      </c>
      <c r="B75" t="s">
        <v>532</v>
      </c>
      <c r="C75">
        <v>46</v>
      </c>
      <c r="D75">
        <v>5</v>
      </c>
      <c r="E75" t="s">
        <v>533</v>
      </c>
      <c r="F75" t="s">
        <v>534</v>
      </c>
      <c r="G75" t="s">
        <v>535</v>
      </c>
    </row>
    <row r="76" spans="1:7" x14ac:dyDescent="0.25">
      <c r="A76" s="534">
        <v>42858</v>
      </c>
      <c r="B76" t="s">
        <v>533</v>
      </c>
      <c r="C76">
        <v>14</v>
      </c>
      <c r="D76">
        <v>12</v>
      </c>
      <c r="E76" t="s">
        <v>536</v>
      </c>
      <c r="F76" t="s">
        <v>534</v>
      </c>
      <c r="G76" t="s">
        <v>535</v>
      </c>
    </row>
    <row r="77" spans="1:7" x14ac:dyDescent="0.25">
      <c r="A77" s="534">
        <v>42861</v>
      </c>
      <c r="B77" t="s">
        <v>537</v>
      </c>
      <c r="C77">
        <v>24</v>
      </c>
      <c r="D77">
        <v>15</v>
      </c>
      <c r="E77" t="s">
        <v>497</v>
      </c>
      <c r="F77" t="s">
        <v>538</v>
      </c>
      <c r="G77" t="s">
        <v>539</v>
      </c>
    </row>
    <row r="78" spans="1:7" x14ac:dyDescent="0.25">
      <c r="A78" s="534">
        <v>42861</v>
      </c>
      <c r="B78" t="s">
        <v>38</v>
      </c>
      <c r="C78">
        <v>29</v>
      </c>
      <c r="D78">
        <v>17</v>
      </c>
      <c r="E78" t="s">
        <v>300</v>
      </c>
      <c r="F78" t="s">
        <v>502</v>
      </c>
      <c r="G78" t="s">
        <v>524</v>
      </c>
    </row>
    <row r="79" spans="1:7" x14ac:dyDescent="0.25">
      <c r="A79" s="534">
        <v>42861</v>
      </c>
      <c r="B79" t="s">
        <v>486</v>
      </c>
      <c r="C79">
        <v>5</v>
      </c>
      <c r="D79">
        <v>37</v>
      </c>
      <c r="E79" t="s">
        <v>513</v>
      </c>
      <c r="F79" t="s">
        <v>451</v>
      </c>
      <c r="G79" t="s">
        <v>540</v>
      </c>
    </row>
    <row r="80" spans="1:7" x14ac:dyDescent="0.25">
      <c r="A80" s="534">
        <v>42861</v>
      </c>
      <c r="B80" t="s">
        <v>450</v>
      </c>
      <c r="C80">
        <v>27</v>
      </c>
      <c r="D80">
        <v>29</v>
      </c>
      <c r="E80" t="s">
        <v>530</v>
      </c>
      <c r="F80" t="s">
        <v>451</v>
      </c>
      <c r="G80" t="s">
        <v>541</v>
      </c>
    </row>
    <row r="81" spans="1:7" x14ac:dyDescent="0.25">
      <c r="A81" s="534">
        <v>42861</v>
      </c>
      <c r="B81" t="s">
        <v>514</v>
      </c>
      <c r="C81">
        <v>43</v>
      </c>
      <c r="D81">
        <v>16</v>
      </c>
      <c r="E81" t="s">
        <v>525</v>
      </c>
      <c r="F81" t="s">
        <v>451</v>
      </c>
      <c r="G81" t="s">
        <v>542</v>
      </c>
    </row>
    <row r="82" spans="1:7" x14ac:dyDescent="0.25">
      <c r="A82" s="534">
        <v>42861</v>
      </c>
      <c r="B82" t="s">
        <v>527</v>
      </c>
      <c r="C82">
        <v>14</v>
      </c>
      <c r="D82">
        <v>52</v>
      </c>
      <c r="E82" t="s">
        <v>504</v>
      </c>
      <c r="F82" t="s">
        <v>451</v>
      </c>
      <c r="G82" t="s">
        <v>543</v>
      </c>
    </row>
    <row r="83" spans="1:7" x14ac:dyDescent="0.25">
      <c r="A83" s="534">
        <v>42861</v>
      </c>
      <c r="B83" t="s">
        <v>505</v>
      </c>
      <c r="C83">
        <v>3</v>
      </c>
      <c r="D83">
        <v>33</v>
      </c>
      <c r="E83" t="s">
        <v>494</v>
      </c>
      <c r="F83" t="s">
        <v>451</v>
      </c>
      <c r="G83" t="s">
        <v>544</v>
      </c>
    </row>
    <row r="84" spans="1:7" x14ac:dyDescent="0.25">
      <c r="A84" s="534">
        <v>42862</v>
      </c>
      <c r="B84" t="s">
        <v>532</v>
      </c>
      <c r="C84">
        <v>10</v>
      </c>
      <c r="D84">
        <v>0</v>
      </c>
      <c r="E84" t="s">
        <v>536</v>
      </c>
      <c r="F84" t="s">
        <v>534</v>
      </c>
      <c r="G84" t="s">
        <v>535</v>
      </c>
    </row>
    <row r="85" spans="1:7" x14ac:dyDescent="0.25">
      <c r="A85" s="534">
        <v>42868</v>
      </c>
      <c r="B85" t="s">
        <v>300</v>
      </c>
      <c r="C85">
        <v>0</v>
      </c>
      <c r="D85">
        <v>16</v>
      </c>
      <c r="E85" t="s">
        <v>38</v>
      </c>
      <c r="F85" t="s">
        <v>502</v>
      </c>
      <c r="G85" t="s">
        <v>300</v>
      </c>
    </row>
    <row r="86" spans="1:7" x14ac:dyDescent="0.25">
      <c r="A86" s="534">
        <v>42868</v>
      </c>
      <c r="B86" t="s">
        <v>545</v>
      </c>
      <c r="C86">
        <v>7</v>
      </c>
      <c r="D86">
        <v>59</v>
      </c>
      <c r="E86" t="s">
        <v>546</v>
      </c>
      <c r="F86" t="s">
        <v>547</v>
      </c>
      <c r="G86" t="s">
        <v>548</v>
      </c>
    </row>
    <row r="87" spans="1:7" x14ac:dyDescent="0.25">
      <c r="A87" s="534">
        <v>42868</v>
      </c>
      <c r="B87" t="s">
        <v>274</v>
      </c>
      <c r="C87">
        <v>15</v>
      </c>
      <c r="D87">
        <v>10</v>
      </c>
      <c r="E87" t="s">
        <v>277</v>
      </c>
      <c r="F87" t="s">
        <v>549</v>
      </c>
      <c r="G87" t="s">
        <v>463</v>
      </c>
    </row>
    <row r="88" spans="1:7" x14ac:dyDescent="0.25">
      <c r="A88" s="534">
        <v>42868</v>
      </c>
      <c r="B88" t="s">
        <v>550</v>
      </c>
      <c r="C88">
        <v>26</v>
      </c>
      <c r="D88">
        <v>34</v>
      </c>
      <c r="E88" t="s">
        <v>551</v>
      </c>
      <c r="F88" t="s">
        <v>547</v>
      </c>
      <c r="G88" t="s">
        <v>552</v>
      </c>
    </row>
    <row r="89" spans="1:7" x14ac:dyDescent="0.25">
      <c r="A89" s="534">
        <v>42868</v>
      </c>
      <c r="B89" t="s">
        <v>305</v>
      </c>
      <c r="C89">
        <v>19</v>
      </c>
      <c r="D89">
        <v>45</v>
      </c>
      <c r="E89" t="s">
        <v>269</v>
      </c>
      <c r="F89" t="s">
        <v>549</v>
      </c>
      <c r="G89" t="s">
        <v>553</v>
      </c>
    </row>
    <row r="90" spans="1:7" x14ac:dyDescent="0.25">
      <c r="A90" s="534">
        <v>42869</v>
      </c>
      <c r="B90" t="s">
        <v>554</v>
      </c>
      <c r="C90">
        <v>20</v>
      </c>
      <c r="D90">
        <v>32</v>
      </c>
      <c r="E90" t="s">
        <v>555</v>
      </c>
      <c r="F90" t="s">
        <v>556</v>
      </c>
      <c r="G90" t="s">
        <v>557</v>
      </c>
    </row>
    <row r="91" spans="1:7" x14ac:dyDescent="0.25">
      <c r="A91" s="534">
        <v>42869</v>
      </c>
      <c r="B91" t="s">
        <v>558</v>
      </c>
      <c r="C91">
        <v>13</v>
      </c>
      <c r="D91">
        <v>24</v>
      </c>
      <c r="E91" t="s">
        <v>559</v>
      </c>
      <c r="F91" t="s">
        <v>560</v>
      </c>
      <c r="G91" t="s">
        <v>561</v>
      </c>
    </row>
    <row r="92" spans="1:7" x14ac:dyDescent="0.25">
      <c r="A92" s="534">
        <v>42869</v>
      </c>
      <c r="B92" t="s">
        <v>562</v>
      </c>
      <c r="C92">
        <v>36</v>
      </c>
      <c r="D92">
        <v>22</v>
      </c>
      <c r="E92" t="s">
        <v>563</v>
      </c>
      <c r="F92" t="s">
        <v>560</v>
      </c>
      <c r="G92" t="s">
        <v>561</v>
      </c>
    </row>
    <row r="93" spans="1:7" x14ac:dyDescent="0.25">
      <c r="A93" s="534">
        <v>42869</v>
      </c>
      <c r="B93" t="s">
        <v>564</v>
      </c>
      <c r="C93">
        <v>39</v>
      </c>
      <c r="D93">
        <v>5</v>
      </c>
      <c r="E93" t="s">
        <v>565</v>
      </c>
      <c r="F93" t="s">
        <v>547</v>
      </c>
      <c r="G93" t="s">
        <v>566</v>
      </c>
    </row>
    <row r="94" spans="1:7" x14ac:dyDescent="0.25">
      <c r="A94" s="534">
        <v>42872</v>
      </c>
      <c r="B94" t="s">
        <v>567</v>
      </c>
      <c r="C94">
        <v>22</v>
      </c>
      <c r="D94">
        <v>20</v>
      </c>
      <c r="E94" t="s">
        <v>555</v>
      </c>
      <c r="F94" t="s">
        <v>556</v>
      </c>
      <c r="G94" t="s">
        <v>557</v>
      </c>
    </row>
    <row r="95" spans="1:7" x14ac:dyDescent="0.25">
      <c r="A95" s="534">
        <v>42872</v>
      </c>
      <c r="B95" t="s">
        <v>559</v>
      </c>
      <c r="C95">
        <v>33</v>
      </c>
      <c r="D95">
        <v>17</v>
      </c>
      <c r="E95" t="s">
        <v>563</v>
      </c>
      <c r="F95" t="s">
        <v>560</v>
      </c>
      <c r="G95" t="s">
        <v>561</v>
      </c>
    </row>
    <row r="96" spans="1:7" x14ac:dyDescent="0.25">
      <c r="A96" s="534">
        <v>42872</v>
      </c>
      <c r="B96" t="s">
        <v>562</v>
      </c>
      <c r="C96">
        <v>40</v>
      </c>
      <c r="D96">
        <v>8</v>
      </c>
      <c r="E96" t="s">
        <v>558</v>
      </c>
      <c r="F96" t="s">
        <v>560</v>
      </c>
      <c r="G96" t="s">
        <v>561</v>
      </c>
    </row>
    <row r="97" spans="1:7" x14ac:dyDescent="0.25">
      <c r="A97" s="534">
        <v>42875</v>
      </c>
      <c r="B97" t="s">
        <v>554</v>
      </c>
      <c r="C97">
        <v>42</v>
      </c>
      <c r="D97">
        <v>19</v>
      </c>
      <c r="E97" t="s">
        <v>567</v>
      </c>
      <c r="F97" t="s">
        <v>556</v>
      </c>
      <c r="G97" t="s">
        <v>557</v>
      </c>
    </row>
    <row r="98" spans="1:7" x14ac:dyDescent="0.25">
      <c r="A98" s="534">
        <v>42875</v>
      </c>
      <c r="B98" t="s">
        <v>558</v>
      </c>
      <c r="C98">
        <v>34</v>
      </c>
      <c r="D98">
        <v>26</v>
      </c>
      <c r="E98" t="s">
        <v>563</v>
      </c>
      <c r="F98" t="s">
        <v>560</v>
      </c>
      <c r="G98" t="s">
        <v>561</v>
      </c>
    </row>
    <row r="99" spans="1:7" x14ac:dyDescent="0.25">
      <c r="A99" s="534">
        <v>42875</v>
      </c>
      <c r="B99" t="s">
        <v>562</v>
      </c>
      <c r="C99">
        <v>22</v>
      </c>
      <c r="D99">
        <v>9</v>
      </c>
      <c r="E99" t="s">
        <v>559</v>
      </c>
      <c r="F99" t="s">
        <v>560</v>
      </c>
      <c r="G99" t="s">
        <v>561</v>
      </c>
    </row>
    <row r="100" spans="1:7" x14ac:dyDescent="0.25">
      <c r="A100" s="534">
        <v>42875</v>
      </c>
      <c r="B100" t="s">
        <v>494</v>
      </c>
      <c r="C100">
        <v>48</v>
      </c>
      <c r="D100">
        <v>14</v>
      </c>
      <c r="E100" t="s">
        <v>507</v>
      </c>
      <c r="F100" t="s">
        <v>568</v>
      </c>
      <c r="G100" t="s">
        <v>496</v>
      </c>
    </row>
    <row r="101" spans="1:7" x14ac:dyDescent="0.25">
      <c r="A101" s="534">
        <v>42875</v>
      </c>
      <c r="B101" t="s">
        <v>242</v>
      </c>
      <c r="C101">
        <v>29</v>
      </c>
      <c r="D101">
        <v>18</v>
      </c>
      <c r="E101" t="s">
        <v>456</v>
      </c>
      <c r="F101" t="s">
        <v>569</v>
      </c>
      <c r="G101" t="s">
        <v>447</v>
      </c>
    </row>
    <row r="102" spans="1:7" x14ac:dyDescent="0.25">
      <c r="A102" s="534">
        <v>42875</v>
      </c>
      <c r="B102" t="s">
        <v>513</v>
      </c>
      <c r="C102">
        <v>19</v>
      </c>
      <c r="D102">
        <v>17</v>
      </c>
      <c r="E102" t="s">
        <v>489</v>
      </c>
      <c r="F102" t="s">
        <v>570</v>
      </c>
      <c r="G102" t="s">
        <v>515</v>
      </c>
    </row>
    <row r="103" spans="1:7" x14ac:dyDescent="0.25">
      <c r="A103" s="534">
        <v>42875</v>
      </c>
      <c r="B103" t="s">
        <v>269</v>
      </c>
      <c r="C103">
        <v>41</v>
      </c>
      <c r="D103">
        <v>27</v>
      </c>
      <c r="E103" t="s">
        <v>277</v>
      </c>
      <c r="F103" t="s">
        <v>549</v>
      </c>
      <c r="G103" t="s">
        <v>467</v>
      </c>
    </row>
    <row r="104" spans="1:7" x14ac:dyDescent="0.25">
      <c r="A104" s="534">
        <v>42875</v>
      </c>
      <c r="B104" t="s">
        <v>571</v>
      </c>
      <c r="C104">
        <v>19</v>
      </c>
      <c r="D104">
        <v>26</v>
      </c>
      <c r="E104" t="s">
        <v>537</v>
      </c>
      <c r="F104" t="s">
        <v>538</v>
      </c>
      <c r="G104" t="s">
        <v>572</v>
      </c>
    </row>
    <row r="105" spans="1:7" x14ac:dyDescent="0.25">
      <c r="A105" s="534">
        <v>42875</v>
      </c>
      <c r="B105" t="s">
        <v>274</v>
      </c>
      <c r="C105">
        <v>66</v>
      </c>
      <c r="D105">
        <v>7</v>
      </c>
      <c r="E105" t="s">
        <v>305</v>
      </c>
      <c r="F105" t="s">
        <v>549</v>
      </c>
      <c r="G105" t="s">
        <v>463</v>
      </c>
    </row>
    <row r="106" spans="1:7" x14ac:dyDescent="0.25">
      <c r="A106" s="534">
        <v>42881</v>
      </c>
      <c r="B106" t="s">
        <v>277</v>
      </c>
      <c r="C106">
        <v>57</v>
      </c>
      <c r="D106">
        <v>6</v>
      </c>
      <c r="E106" t="s">
        <v>305</v>
      </c>
      <c r="F106" t="s">
        <v>549</v>
      </c>
      <c r="G106" t="s">
        <v>440</v>
      </c>
    </row>
    <row r="107" spans="1:7" x14ac:dyDescent="0.25">
      <c r="A107" s="534">
        <v>42882</v>
      </c>
      <c r="B107" t="s">
        <v>501</v>
      </c>
      <c r="C107">
        <v>17</v>
      </c>
      <c r="D107">
        <v>43</v>
      </c>
      <c r="E107" t="s">
        <v>300</v>
      </c>
      <c r="F107" t="s">
        <v>502</v>
      </c>
      <c r="G107" t="s">
        <v>503</v>
      </c>
    </row>
    <row r="108" spans="1:7" x14ac:dyDescent="0.25">
      <c r="A108" s="534">
        <v>42882</v>
      </c>
      <c r="B108" t="s">
        <v>494</v>
      </c>
      <c r="C108">
        <v>47</v>
      </c>
      <c r="D108">
        <v>19</v>
      </c>
      <c r="E108" t="s">
        <v>513</v>
      </c>
      <c r="F108" t="s">
        <v>570</v>
      </c>
      <c r="G108" t="s">
        <v>496</v>
      </c>
    </row>
    <row r="109" spans="1:7" x14ac:dyDescent="0.25">
      <c r="A109" s="534">
        <v>42882</v>
      </c>
      <c r="B109" t="s">
        <v>573</v>
      </c>
      <c r="C109">
        <v>29</v>
      </c>
      <c r="D109">
        <v>30</v>
      </c>
      <c r="E109" t="s">
        <v>235</v>
      </c>
      <c r="F109" t="s">
        <v>574</v>
      </c>
      <c r="G109" t="s">
        <v>575</v>
      </c>
    </row>
    <row r="110" spans="1:7" x14ac:dyDescent="0.25">
      <c r="A110" s="534">
        <v>42882</v>
      </c>
      <c r="B110" t="s">
        <v>269</v>
      </c>
      <c r="C110">
        <v>27</v>
      </c>
      <c r="D110">
        <v>11</v>
      </c>
      <c r="E110" t="s">
        <v>274</v>
      </c>
      <c r="F110" t="s">
        <v>549</v>
      </c>
      <c r="G110" t="s">
        <v>467</v>
      </c>
    </row>
    <row r="111" spans="1:7" x14ac:dyDescent="0.25">
      <c r="A111" s="534">
        <v>42882</v>
      </c>
      <c r="B111" t="s">
        <v>546</v>
      </c>
      <c r="C111">
        <v>36</v>
      </c>
      <c r="D111">
        <v>29</v>
      </c>
      <c r="E111" t="s">
        <v>564</v>
      </c>
      <c r="F111" t="s">
        <v>547</v>
      </c>
      <c r="G111" t="s">
        <v>576</v>
      </c>
    </row>
    <row r="112" spans="1:7" x14ac:dyDescent="0.25">
      <c r="A112" s="534">
        <v>42882</v>
      </c>
      <c r="B112" t="s">
        <v>577</v>
      </c>
      <c r="C112">
        <v>36</v>
      </c>
      <c r="D112">
        <v>16</v>
      </c>
      <c r="E112" t="s">
        <v>550</v>
      </c>
      <c r="F112" t="s">
        <v>547</v>
      </c>
      <c r="G112" t="s">
        <v>578</v>
      </c>
    </row>
    <row r="113" spans="1:7" x14ac:dyDescent="0.25">
      <c r="A113" s="534">
        <v>42889</v>
      </c>
      <c r="B113" t="s">
        <v>497</v>
      </c>
      <c r="C113">
        <v>5</v>
      </c>
      <c r="D113">
        <v>42</v>
      </c>
      <c r="E113" t="s">
        <v>571</v>
      </c>
      <c r="F113" t="s">
        <v>538</v>
      </c>
      <c r="G113" t="s">
        <v>579</v>
      </c>
    </row>
    <row r="114" spans="1:7" x14ac:dyDescent="0.25">
      <c r="A114" s="534">
        <v>42889</v>
      </c>
      <c r="B114" t="s">
        <v>300</v>
      </c>
      <c r="C114">
        <v>39</v>
      </c>
      <c r="D114">
        <v>3</v>
      </c>
      <c r="E114" t="s">
        <v>501</v>
      </c>
      <c r="F114" t="s">
        <v>502</v>
      </c>
      <c r="G114" t="s">
        <v>300</v>
      </c>
    </row>
    <row r="115" spans="1:7" x14ac:dyDescent="0.25">
      <c r="A115" s="534">
        <v>42889</v>
      </c>
      <c r="B115" t="s">
        <v>545</v>
      </c>
      <c r="C115">
        <v>15</v>
      </c>
      <c r="D115">
        <v>28</v>
      </c>
      <c r="E115" t="s">
        <v>565</v>
      </c>
      <c r="F115" t="s">
        <v>547</v>
      </c>
      <c r="G115" t="s">
        <v>548</v>
      </c>
    </row>
    <row r="116" spans="1:7" x14ac:dyDescent="0.25">
      <c r="A116" s="534">
        <v>42896</v>
      </c>
      <c r="B116" t="s">
        <v>29</v>
      </c>
      <c r="C116">
        <v>37</v>
      </c>
      <c r="D116">
        <v>14</v>
      </c>
      <c r="E116" t="s">
        <v>31</v>
      </c>
      <c r="F116" t="s">
        <v>580</v>
      </c>
      <c r="G116" t="s">
        <v>581</v>
      </c>
    </row>
    <row r="117" spans="1:7" x14ac:dyDescent="0.25">
      <c r="A117" s="534">
        <v>42896</v>
      </c>
      <c r="B117" t="s">
        <v>38</v>
      </c>
      <c r="C117">
        <v>33</v>
      </c>
      <c r="D117">
        <v>21</v>
      </c>
      <c r="E117" t="s">
        <v>34</v>
      </c>
      <c r="F117" t="s">
        <v>582</v>
      </c>
      <c r="G117" t="s">
        <v>583</v>
      </c>
    </row>
    <row r="118" spans="1:7" x14ac:dyDescent="0.25">
      <c r="A118" s="534">
        <v>42896</v>
      </c>
      <c r="B118" t="s">
        <v>33</v>
      </c>
      <c r="C118">
        <v>13</v>
      </c>
      <c r="D118">
        <v>34</v>
      </c>
      <c r="E118" t="s">
        <v>37</v>
      </c>
      <c r="F118" t="s">
        <v>584</v>
      </c>
      <c r="G118" t="s">
        <v>585</v>
      </c>
    </row>
    <row r="119" spans="1:7" x14ac:dyDescent="0.25">
      <c r="A119" s="534">
        <v>42896</v>
      </c>
      <c r="B119" t="s">
        <v>586</v>
      </c>
      <c r="C119">
        <v>18</v>
      </c>
      <c r="D119">
        <v>23</v>
      </c>
      <c r="E119" t="s">
        <v>573</v>
      </c>
      <c r="F119" t="s">
        <v>587</v>
      </c>
      <c r="G119" t="s">
        <v>588</v>
      </c>
    </row>
    <row r="120" spans="1:7" x14ac:dyDescent="0.25">
      <c r="A120" s="534">
        <v>42896</v>
      </c>
      <c r="B120" t="s">
        <v>589</v>
      </c>
      <c r="C120">
        <v>13</v>
      </c>
      <c r="D120">
        <v>15</v>
      </c>
      <c r="E120" t="s">
        <v>248</v>
      </c>
      <c r="F120" t="s">
        <v>590</v>
      </c>
      <c r="G120" t="s">
        <v>467</v>
      </c>
    </row>
    <row r="121" spans="1:7" x14ac:dyDescent="0.25">
      <c r="A121" s="534">
        <v>42896</v>
      </c>
      <c r="B121" t="s">
        <v>330</v>
      </c>
      <c r="C121">
        <v>37</v>
      </c>
      <c r="D121">
        <v>14</v>
      </c>
      <c r="E121" t="s">
        <v>35</v>
      </c>
      <c r="F121" t="s">
        <v>591</v>
      </c>
      <c r="G121" t="s">
        <v>592</v>
      </c>
    </row>
    <row r="122" spans="1:7" x14ac:dyDescent="0.25">
      <c r="A122" s="534">
        <v>42896</v>
      </c>
      <c r="B122" t="s">
        <v>277</v>
      </c>
      <c r="C122">
        <v>25</v>
      </c>
      <c r="D122">
        <v>21</v>
      </c>
      <c r="E122" t="s">
        <v>456</v>
      </c>
      <c r="F122" t="s">
        <v>593</v>
      </c>
      <c r="G122" t="s">
        <v>440</v>
      </c>
    </row>
    <row r="123" spans="1:7" x14ac:dyDescent="0.25">
      <c r="A123" s="534">
        <v>42896</v>
      </c>
      <c r="B123" t="s">
        <v>40</v>
      </c>
      <c r="C123">
        <v>34</v>
      </c>
      <c r="D123">
        <v>38</v>
      </c>
      <c r="E123" t="s">
        <v>30</v>
      </c>
      <c r="F123" t="s">
        <v>594</v>
      </c>
      <c r="G123" t="s">
        <v>595</v>
      </c>
    </row>
    <row r="124" spans="1:7" x14ac:dyDescent="0.25">
      <c r="A124" s="534">
        <v>42896</v>
      </c>
      <c r="B124" t="s">
        <v>551</v>
      </c>
      <c r="C124">
        <v>24</v>
      </c>
      <c r="D124">
        <v>17</v>
      </c>
      <c r="E124" t="s">
        <v>577</v>
      </c>
      <c r="F124" t="s">
        <v>547</v>
      </c>
      <c r="G124" t="s">
        <v>596</v>
      </c>
    </row>
    <row r="125" spans="1:7" x14ac:dyDescent="0.25">
      <c r="A125" s="534">
        <v>42896</v>
      </c>
      <c r="B125" t="s">
        <v>43</v>
      </c>
      <c r="C125">
        <v>0</v>
      </c>
      <c r="D125">
        <v>13</v>
      </c>
      <c r="E125" t="s">
        <v>41</v>
      </c>
      <c r="F125" t="s">
        <v>597</v>
      </c>
      <c r="G125" t="s">
        <v>598</v>
      </c>
    </row>
    <row r="126" spans="1:7" x14ac:dyDescent="0.25">
      <c r="A126" s="534">
        <v>42896</v>
      </c>
      <c r="B126" t="s">
        <v>73</v>
      </c>
      <c r="C126">
        <v>19</v>
      </c>
      <c r="D126">
        <v>55</v>
      </c>
      <c r="E126" t="s">
        <v>42</v>
      </c>
      <c r="F126" t="s">
        <v>599</v>
      </c>
      <c r="G126" t="s">
        <v>600</v>
      </c>
    </row>
    <row r="127" spans="1:7" x14ac:dyDescent="0.25">
      <c r="A127" s="534">
        <v>42900</v>
      </c>
      <c r="B127" t="s">
        <v>269</v>
      </c>
      <c r="C127">
        <v>32</v>
      </c>
      <c r="D127">
        <v>29</v>
      </c>
      <c r="E127" t="s">
        <v>258</v>
      </c>
      <c r="F127" t="s">
        <v>590</v>
      </c>
      <c r="G127" t="s">
        <v>467</v>
      </c>
    </row>
    <row r="128" spans="1:7" x14ac:dyDescent="0.25">
      <c r="A128" s="534">
        <v>42902</v>
      </c>
      <c r="B128" t="s">
        <v>39</v>
      </c>
      <c r="C128">
        <v>6</v>
      </c>
      <c r="D128">
        <v>24</v>
      </c>
      <c r="E128" t="s">
        <v>32</v>
      </c>
      <c r="F128" t="s">
        <v>601</v>
      </c>
      <c r="G128" t="s">
        <v>602</v>
      </c>
    </row>
    <row r="129" spans="1:10" x14ac:dyDescent="0.25">
      <c r="A129" s="534">
        <v>42902</v>
      </c>
      <c r="B129" t="s">
        <v>603</v>
      </c>
      <c r="C129">
        <v>78</v>
      </c>
      <c r="D129">
        <v>0</v>
      </c>
      <c r="E129" t="s">
        <v>36</v>
      </c>
      <c r="F129" t="s">
        <v>604</v>
      </c>
      <c r="G129" t="s">
        <v>602</v>
      </c>
    </row>
    <row r="130" spans="1:10" x14ac:dyDescent="0.25">
      <c r="A130" s="534">
        <v>42903</v>
      </c>
      <c r="B130" t="s">
        <v>31</v>
      </c>
      <c r="C130">
        <v>22</v>
      </c>
      <c r="D130">
        <v>19</v>
      </c>
      <c r="E130" t="s">
        <v>33</v>
      </c>
      <c r="F130" t="s">
        <v>605</v>
      </c>
      <c r="G130" t="s">
        <v>606</v>
      </c>
    </row>
    <row r="131" spans="1:10" x14ac:dyDescent="0.25">
      <c r="A131" s="534">
        <v>42903</v>
      </c>
      <c r="B131" t="s">
        <v>29</v>
      </c>
      <c r="C131">
        <v>19</v>
      </c>
      <c r="D131">
        <v>24</v>
      </c>
      <c r="E131" t="s">
        <v>37</v>
      </c>
      <c r="F131" t="s">
        <v>584</v>
      </c>
      <c r="G131" t="s">
        <v>607</v>
      </c>
    </row>
    <row r="132" spans="1:10" x14ac:dyDescent="0.25">
      <c r="A132" s="534">
        <v>42903</v>
      </c>
      <c r="B132" t="s">
        <v>38</v>
      </c>
      <c r="C132">
        <v>22</v>
      </c>
      <c r="D132">
        <v>50</v>
      </c>
      <c r="E132" t="s">
        <v>42</v>
      </c>
      <c r="F132" t="s">
        <v>599</v>
      </c>
      <c r="G132" t="s">
        <v>608</v>
      </c>
    </row>
    <row r="133" spans="1:10" x14ac:dyDescent="0.25">
      <c r="A133" s="534">
        <v>42903</v>
      </c>
      <c r="B133" t="s">
        <v>330</v>
      </c>
      <c r="C133">
        <v>37</v>
      </c>
      <c r="D133">
        <v>15</v>
      </c>
      <c r="E133" t="s">
        <v>35</v>
      </c>
      <c r="F133" t="s">
        <v>591</v>
      </c>
      <c r="G133" t="s">
        <v>609</v>
      </c>
    </row>
    <row r="134" spans="1:10" x14ac:dyDescent="0.25">
      <c r="A134" s="534">
        <v>42903</v>
      </c>
      <c r="B134" t="s">
        <v>40</v>
      </c>
      <c r="C134">
        <v>25</v>
      </c>
      <c r="D134">
        <v>35</v>
      </c>
      <c r="E134" t="s">
        <v>30</v>
      </c>
      <c r="F134" t="s">
        <v>594</v>
      </c>
      <c r="G134" t="s">
        <v>610</v>
      </c>
    </row>
    <row r="135" spans="1:10" x14ac:dyDescent="0.25">
      <c r="A135" s="534">
        <v>42903</v>
      </c>
      <c r="B135" t="s">
        <v>43</v>
      </c>
      <c r="C135">
        <v>9</v>
      </c>
      <c r="D135">
        <v>25</v>
      </c>
      <c r="E135" t="s">
        <v>34</v>
      </c>
      <c r="F135" t="s">
        <v>582</v>
      </c>
      <c r="G135" t="s">
        <v>611</v>
      </c>
    </row>
    <row r="136" spans="1:10" x14ac:dyDescent="0.25">
      <c r="A136" s="534">
        <v>42903</v>
      </c>
      <c r="B136" t="s">
        <v>565</v>
      </c>
      <c r="C136">
        <v>39</v>
      </c>
      <c r="D136">
        <v>17</v>
      </c>
      <c r="E136" t="s">
        <v>546</v>
      </c>
      <c r="F136" t="s">
        <v>547</v>
      </c>
      <c r="G136" t="s">
        <v>612</v>
      </c>
    </row>
    <row r="137" spans="1:10" x14ac:dyDescent="0.25">
      <c r="A137" s="534">
        <v>42903</v>
      </c>
      <c r="B137" t="s">
        <v>73</v>
      </c>
      <c r="C137">
        <v>17</v>
      </c>
      <c r="D137">
        <v>21</v>
      </c>
      <c r="E137" t="s">
        <v>41</v>
      </c>
      <c r="F137" t="s">
        <v>597</v>
      </c>
      <c r="G137" t="s">
        <v>643</v>
      </c>
    </row>
    <row r="138" spans="1:10" x14ac:dyDescent="0.25">
      <c r="A138" s="534">
        <v>42904</v>
      </c>
      <c r="B138" t="s">
        <v>589</v>
      </c>
      <c r="C138">
        <v>10</v>
      </c>
      <c r="D138">
        <v>31</v>
      </c>
      <c r="E138" t="s">
        <v>258</v>
      </c>
      <c r="F138" t="s">
        <v>590</v>
      </c>
      <c r="G138" t="s">
        <v>467</v>
      </c>
      <c r="J138" s="534"/>
    </row>
    <row r="139" spans="1:10" x14ac:dyDescent="0.25">
      <c r="A139" s="534">
        <v>42904</v>
      </c>
      <c r="B139" t="s">
        <v>269</v>
      </c>
      <c r="C139">
        <v>24</v>
      </c>
      <c r="D139">
        <v>14</v>
      </c>
      <c r="E139" t="s">
        <v>248</v>
      </c>
      <c r="F139" t="s">
        <v>590</v>
      </c>
      <c r="G139" t="s">
        <v>467</v>
      </c>
      <c r="J139" s="534"/>
    </row>
    <row r="140" spans="1:10" x14ac:dyDescent="0.25">
      <c r="A140" s="534">
        <v>42909</v>
      </c>
      <c r="B140" t="s">
        <v>36</v>
      </c>
      <c r="C140">
        <v>17</v>
      </c>
      <c r="D140">
        <v>19</v>
      </c>
      <c r="E140" t="s">
        <v>32</v>
      </c>
      <c r="F140" t="s">
        <v>601</v>
      </c>
      <c r="G140" t="s">
        <v>651</v>
      </c>
      <c r="J140" s="534"/>
    </row>
    <row r="141" spans="1:10" x14ac:dyDescent="0.25">
      <c r="A141" s="534">
        <v>42910</v>
      </c>
      <c r="B141" t="s">
        <v>31</v>
      </c>
      <c r="C141">
        <v>27</v>
      </c>
      <c r="D141">
        <v>22</v>
      </c>
      <c r="E141" t="s">
        <v>37</v>
      </c>
      <c r="F141" t="s">
        <v>584</v>
      </c>
      <c r="G141" t="s">
        <v>606</v>
      </c>
      <c r="J141" s="534"/>
    </row>
    <row r="142" spans="1:10" x14ac:dyDescent="0.25">
      <c r="A142" s="534">
        <v>42910</v>
      </c>
      <c r="B142" t="s">
        <v>29</v>
      </c>
      <c r="C142">
        <v>40</v>
      </c>
      <c r="D142">
        <v>27</v>
      </c>
      <c r="E142" t="s">
        <v>33</v>
      </c>
      <c r="F142" t="s">
        <v>605</v>
      </c>
      <c r="G142" t="s">
        <v>652</v>
      </c>
      <c r="J142" s="534"/>
    </row>
    <row r="143" spans="1:10" x14ac:dyDescent="0.25">
      <c r="A143" s="534">
        <v>42910</v>
      </c>
      <c r="B143" t="s">
        <v>38</v>
      </c>
      <c r="C143">
        <v>13</v>
      </c>
      <c r="D143">
        <v>35</v>
      </c>
      <c r="E143" t="s">
        <v>42</v>
      </c>
      <c r="F143" t="s">
        <v>599</v>
      </c>
      <c r="G143" t="s">
        <v>524</v>
      </c>
      <c r="J143" s="534"/>
    </row>
    <row r="144" spans="1:10" x14ac:dyDescent="0.25">
      <c r="A144" s="534">
        <v>42910</v>
      </c>
      <c r="B144" t="s">
        <v>603</v>
      </c>
      <c r="C144">
        <v>30</v>
      </c>
      <c r="D144">
        <v>15</v>
      </c>
      <c r="E144" t="s">
        <v>653</v>
      </c>
      <c r="F144" t="s">
        <v>718</v>
      </c>
      <c r="G144" t="s">
        <v>602</v>
      </c>
      <c r="J144" s="534"/>
    </row>
    <row r="145" spans="1:10" x14ac:dyDescent="0.25">
      <c r="A145" s="534">
        <v>42910</v>
      </c>
      <c r="B145" t="s">
        <v>573</v>
      </c>
      <c r="C145">
        <v>33</v>
      </c>
      <c r="D145">
        <v>33</v>
      </c>
      <c r="E145" t="s">
        <v>586</v>
      </c>
      <c r="F145" t="s">
        <v>715</v>
      </c>
      <c r="G145" t="s">
        <v>575</v>
      </c>
      <c r="J145" s="534"/>
    </row>
    <row r="146" spans="1:10" x14ac:dyDescent="0.25">
      <c r="A146" s="534">
        <v>42910</v>
      </c>
      <c r="B146" t="s">
        <v>330</v>
      </c>
      <c r="C146">
        <v>35</v>
      </c>
      <c r="D146">
        <v>12</v>
      </c>
      <c r="E146" t="s">
        <v>35</v>
      </c>
      <c r="F146" t="s">
        <v>591</v>
      </c>
      <c r="G146" t="s">
        <v>654</v>
      </c>
      <c r="J146" s="534"/>
    </row>
    <row r="147" spans="1:10" x14ac:dyDescent="0.25">
      <c r="A147" s="534">
        <v>42910</v>
      </c>
      <c r="B147" t="s">
        <v>34</v>
      </c>
      <c r="C147">
        <v>56</v>
      </c>
      <c r="D147">
        <v>5</v>
      </c>
      <c r="E147" t="s">
        <v>277</v>
      </c>
      <c r="F147" t="s">
        <v>655</v>
      </c>
      <c r="G147" t="s">
        <v>478</v>
      </c>
      <c r="J147" s="534"/>
    </row>
    <row r="148" spans="1:10" x14ac:dyDescent="0.25">
      <c r="A148" s="534">
        <v>42910</v>
      </c>
      <c r="B148" t="s">
        <v>656</v>
      </c>
      <c r="C148">
        <v>16</v>
      </c>
      <c r="D148">
        <v>28</v>
      </c>
      <c r="E148" t="s">
        <v>657</v>
      </c>
      <c r="F148" t="s">
        <v>715</v>
      </c>
      <c r="G148" t="s">
        <v>658</v>
      </c>
      <c r="J148" s="534"/>
    </row>
    <row r="149" spans="1:10" x14ac:dyDescent="0.25">
      <c r="A149" s="534">
        <v>42910</v>
      </c>
      <c r="B149" t="s">
        <v>40</v>
      </c>
      <c r="C149">
        <v>45</v>
      </c>
      <c r="D149">
        <v>29</v>
      </c>
      <c r="E149" t="s">
        <v>41</v>
      </c>
      <c r="F149" t="s">
        <v>597</v>
      </c>
      <c r="G149" t="s">
        <v>659</v>
      </c>
      <c r="J149" s="534"/>
    </row>
    <row r="150" spans="1:10" x14ac:dyDescent="0.25">
      <c r="A150" s="534">
        <v>42910</v>
      </c>
      <c r="B150" t="s">
        <v>43</v>
      </c>
      <c r="C150">
        <v>28</v>
      </c>
      <c r="D150">
        <v>28</v>
      </c>
      <c r="E150" t="s">
        <v>73</v>
      </c>
      <c r="F150" t="s">
        <v>570</v>
      </c>
      <c r="G150" t="s">
        <v>717</v>
      </c>
      <c r="J150" s="534"/>
    </row>
    <row r="151" spans="1:10" x14ac:dyDescent="0.25">
      <c r="A151" s="534">
        <v>42917</v>
      </c>
      <c r="B151" t="s">
        <v>39</v>
      </c>
      <c r="C151">
        <v>30</v>
      </c>
      <c r="D151">
        <v>26</v>
      </c>
      <c r="E151" t="s">
        <v>36</v>
      </c>
      <c r="F151" t="s">
        <v>716</v>
      </c>
      <c r="G151" t="s">
        <v>692</v>
      </c>
    </row>
    <row r="152" spans="1:10" x14ac:dyDescent="0.25">
      <c r="A152" s="534">
        <v>42917</v>
      </c>
      <c r="B152" t="s">
        <v>603</v>
      </c>
      <c r="C152">
        <v>21</v>
      </c>
      <c r="D152">
        <v>24</v>
      </c>
      <c r="E152" t="s">
        <v>653</v>
      </c>
      <c r="F152" t="s">
        <v>719</v>
      </c>
      <c r="G152" t="s">
        <v>689</v>
      </c>
    </row>
    <row r="153" spans="1:10" x14ac:dyDescent="0.25">
      <c r="A153" s="534">
        <v>42917</v>
      </c>
      <c r="B153" t="s">
        <v>656</v>
      </c>
      <c r="C153">
        <v>16</v>
      </c>
      <c r="D153">
        <v>17</v>
      </c>
      <c r="E153" t="s">
        <v>586</v>
      </c>
      <c r="F153" t="s">
        <v>715</v>
      </c>
      <c r="G153" t="s">
        <v>658</v>
      </c>
    </row>
    <row r="154" spans="1:10" x14ac:dyDescent="0.25">
      <c r="A154" s="534">
        <v>42917</v>
      </c>
      <c r="B154" t="s">
        <v>684</v>
      </c>
      <c r="C154">
        <v>7</v>
      </c>
      <c r="D154">
        <v>53</v>
      </c>
      <c r="E154" t="s">
        <v>589</v>
      </c>
      <c r="F154" t="s">
        <v>715</v>
      </c>
      <c r="G154" t="s">
        <v>690</v>
      </c>
    </row>
    <row r="155" spans="1:10" x14ac:dyDescent="0.25">
      <c r="A155" s="534">
        <v>42917</v>
      </c>
      <c r="B155" t="s">
        <v>73</v>
      </c>
      <c r="C155">
        <v>52</v>
      </c>
      <c r="D155">
        <v>16</v>
      </c>
      <c r="E155" t="s">
        <v>43</v>
      </c>
      <c r="F155" t="s">
        <v>570</v>
      </c>
      <c r="G155" t="s">
        <v>691</v>
      </c>
      <c r="J155" s="534"/>
    </row>
    <row r="156" spans="1:10" x14ac:dyDescent="0.25">
      <c r="A156" s="534">
        <v>42924</v>
      </c>
      <c r="B156" t="s">
        <v>39</v>
      </c>
      <c r="C156">
        <v>10</v>
      </c>
      <c r="D156">
        <v>14</v>
      </c>
      <c r="E156" t="s">
        <v>31</v>
      </c>
      <c r="F156" t="s">
        <v>716</v>
      </c>
      <c r="G156" t="s">
        <v>692</v>
      </c>
    </row>
    <row r="157" spans="1:10" x14ac:dyDescent="0.25">
      <c r="A157" s="534">
        <v>42924</v>
      </c>
      <c r="B157" t="s">
        <v>603</v>
      </c>
      <c r="C157">
        <v>15</v>
      </c>
      <c r="D157">
        <v>15</v>
      </c>
      <c r="E157" t="s">
        <v>653</v>
      </c>
      <c r="F157" t="s">
        <v>720</v>
      </c>
      <c r="G157" t="s">
        <v>602</v>
      </c>
    </row>
    <row r="158" spans="1:10" x14ac:dyDescent="0.25">
      <c r="A158" s="534">
        <v>42924</v>
      </c>
      <c r="B158" t="s">
        <v>589</v>
      </c>
      <c r="C158">
        <v>95</v>
      </c>
      <c r="D158">
        <v>0</v>
      </c>
      <c r="E158" t="s">
        <v>656</v>
      </c>
      <c r="F158" t="s">
        <v>715</v>
      </c>
      <c r="G158" t="s">
        <v>714</v>
      </c>
    </row>
    <row r="159" spans="1:10" x14ac:dyDescent="0.25">
      <c r="A159" s="534">
        <v>42924</v>
      </c>
      <c r="B159" t="s">
        <v>573</v>
      </c>
      <c r="C159">
        <v>100</v>
      </c>
      <c r="D159">
        <v>10</v>
      </c>
      <c r="E159" t="s">
        <v>684</v>
      </c>
      <c r="F159" t="s">
        <v>715</v>
      </c>
      <c r="G159" t="s">
        <v>575</v>
      </c>
    </row>
    <row r="160" spans="1:10" x14ac:dyDescent="0.25">
      <c r="A160" s="534">
        <v>42931</v>
      </c>
      <c r="B160" t="s">
        <v>36</v>
      </c>
      <c r="C160">
        <v>16</v>
      </c>
      <c r="D160">
        <v>38</v>
      </c>
      <c r="E160" t="s">
        <v>31</v>
      </c>
      <c r="F160" t="s">
        <v>715</v>
      </c>
      <c r="G160" t="s">
        <v>651</v>
      </c>
      <c r="J160" s="534"/>
    </row>
    <row r="161" spans="1:11" x14ac:dyDescent="0.25">
      <c r="A161" s="534">
        <v>42931</v>
      </c>
      <c r="B161" t="s">
        <v>573</v>
      </c>
      <c r="C161">
        <v>45</v>
      </c>
      <c r="D161">
        <v>25</v>
      </c>
      <c r="E161" t="s">
        <v>656</v>
      </c>
      <c r="F161" t="s">
        <v>715</v>
      </c>
      <c r="G161" t="s">
        <v>575</v>
      </c>
      <c r="J161" s="534"/>
    </row>
    <row r="162" spans="1:11" x14ac:dyDescent="0.25">
      <c r="A162" s="534">
        <v>42931</v>
      </c>
      <c r="B162" t="s">
        <v>586</v>
      </c>
      <c r="C162">
        <v>78</v>
      </c>
      <c r="D162">
        <v>17</v>
      </c>
      <c r="E162" t="s">
        <v>684</v>
      </c>
      <c r="F162" t="s">
        <v>715</v>
      </c>
      <c r="G162" t="s">
        <v>588</v>
      </c>
      <c r="J162" s="534"/>
    </row>
    <row r="163" spans="1:11" x14ac:dyDescent="0.25">
      <c r="A163" s="534">
        <v>42931</v>
      </c>
      <c r="B163" t="s">
        <v>589</v>
      </c>
      <c r="C163">
        <v>31</v>
      </c>
      <c r="D163">
        <v>26</v>
      </c>
      <c r="E163" t="s">
        <v>657</v>
      </c>
      <c r="F163" t="s">
        <v>715</v>
      </c>
      <c r="G163" t="s">
        <v>714</v>
      </c>
      <c r="J163" s="534"/>
    </row>
    <row r="164" spans="1:11" x14ac:dyDescent="0.25">
      <c r="A164" s="534">
        <v>42938</v>
      </c>
      <c r="B164" t="s">
        <v>586</v>
      </c>
      <c r="C164">
        <v>24</v>
      </c>
      <c r="D164">
        <v>48</v>
      </c>
      <c r="E164" t="s">
        <v>589</v>
      </c>
      <c r="F164" t="s">
        <v>715</v>
      </c>
      <c r="G164" t="s">
        <v>588</v>
      </c>
      <c r="K164" s="534"/>
    </row>
    <row r="165" spans="1:11" x14ac:dyDescent="0.25">
      <c r="A165" s="534">
        <v>42938</v>
      </c>
      <c r="B165" t="s">
        <v>657</v>
      </c>
      <c r="C165">
        <v>22</v>
      </c>
      <c r="D165">
        <v>41</v>
      </c>
      <c r="E165" t="s">
        <v>573</v>
      </c>
      <c r="F165" t="s">
        <v>715</v>
      </c>
      <c r="G165" t="s">
        <v>725</v>
      </c>
      <c r="K165" s="534"/>
    </row>
    <row r="166" spans="1:11" x14ac:dyDescent="0.25">
      <c r="A166" s="534">
        <v>42945</v>
      </c>
      <c r="B166" t="s">
        <v>657</v>
      </c>
      <c r="C166">
        <v>23</v>
      </c>
      <c r="D166">
        <v>31</v>
      </c>
      <c r="E166" t="s">
        <v>684</v>
      </c>
      <c r="F166" t="s">
        <v>734</v>
      </c>
      <c r="G166" t="s">
        <v>735</v>
      </c>
      <c r="H166" s="534"/>
    </row>
    <row r="167" spans="1:11" x14ac:dyDescent="0.25">
      <c r="A167" s="534">
        <v>42945</v>
      </c>
      <c r="B167" t="s">
        <v>589</v>
      </c>
      <c r="C167">
        <v>45</v>
      </c>
      <c r="D167">
        <v>7</v>
      </c>
      <c r="E167" t="s">
        <v>573</v>
      </c>
      <c r="F167" t="s">
        <v>734</v>
      </c>
      <c r="G167" t="s">
        <v>714</v>
      </c>
      <c r="H167" s="534"/>
    </row>
    <row r="168" spans="1:11" x14ac:dyDescent="0.25">
      <c r="A168" s="534">
        <v>42945</v>
      </c>
      <c r="B168" t="s">
        <v>551</v>
      </c>
      <c r="C168">
        <v>19</v>
      </c>
      <c r="D168">
        <v>23</v>
      </c>
      <c r="E168" t="s">
        <v>564</v>
      </c>
      <c r="F168" t="s">
        <v>547</v>
      </c>
      <c r="G168" t="s">
        <v>596</v>
      </c>
      <c r="H168" s="534"/>
    </row>
    <row r="169" spans="1:11" x14ac:dyDescent="0.25">
      <c r="A169" s="534">
        <v>42951</v>
      </c>
      <c r="B169" t="s">
        <v>736</v>
      </c>
      <c r="C169">
        <v>9</v>
      </c>
      <c r="D169">
        <v>13</v>
      </c>
      <c r="E169" t="s">
        <v>737</v>
      </c>
      <c r="F169" t="s">
        <v>570</v>
      </c>
      <c r="G169" t="s">
        <v>738</v>
      </c>
      <c r="H169" s="534"/>
    </row>
    <row r="170" spans="1:11" x14ac:dyDescent="0.25">
      <c r="A170" s="534">
        <v>42952</v>
      </c>
      <c r="B170" t="s">
        <v>586</v>
      </c>
      <c r="C170">
        <v>38</v>
      </c>
      <c r="D170">
        <v>12</v>
      </c>
      <c r="E170" t="s">
        <v>657</v>
      </c>
      <c r="F170" t="s">
        <v>734</v>
      </c>
      <c r="G170" t="s">
        <v>588</v>
      </c>
      <c r="H170" s="534"/>
    </row>
    <row r="171" spans="1:11" x14ac:dyDescent="0.25">
      <c r="A171" s="534">
        <v>42952</v>
      </c>
      <c r="B171" t="s">
        <v>684</v>
      </c>
      <c r="C171">
        <v>26</v>
      </c>
      <c r="D171">
        <v>18</v>
      </c>
      <c r="E171" t="s">
        <v>656</v>
      </c>
      <c r="F171" t="s">
        <v>734</v>
      </c>
      <c r="G171" t="s">
        <v>690</v>
      </c>
      <c r="H171" s="534"/>
    </row>
    <row r="172" spans="1:11" x14ac:dyDescent="0.25">
      <c r="A172" s="534">
        <v>42966</v>
      </c>
      <c r="B172" t="s">
        <v>29</v>
      </c>
      <c r="C172">
        <v>34</v>
      </c>
      <c r="D172">
        <v>54</v>
      </c>
      <c r="E172" t="s">
        <v>603</v>
      </c>
      <c r="F172" t="s">
        <v>739</v>
      </c>
      <c r="G172" t="s">
        <v>607</v>
      </c>
      <c r="H172" s="534"/>
    </row>
    <row r="173" spans="1:11" x14ac:dyDescent="0.25">
      <c r="A173" s="534">
        <v>42966</v>
      </c>
      <c r="B173" t="s">
        <v>330</v>
      </c>
      <c r="C173">
        <v>37</v>
      </c>
      <c r="D173">
        <v>15</v>
      </c>
      <c r="E173" t="s">
        <v>40</v>
      </c>
      <c r="F173" t="s">
        <v>739</v>
      </c>
      <c r="G173" t="s">
        <v>740</v>
      </c>
      <c r="H173" s="534"/>
    </row>
    <row r="174" spans="1:11" x14ac:dyDescent="0.25">
      <c r="A174" s="534">
        <v>42967</v>
      </c>
      <c r="B174" t="s">
        <v>573</v>
      </c>
      <c r="C174">
        <v>19</v>
      </c>
      <c r="D174">
        <v>19</v>
      </c>
      <c r="E174" t="s">
        <v>300</v>
      </c>
      <c r="F174" t="s">
        <v>741</v>
      </c>
      <c r="G174" t="s">
        <v>575</v>
      </c>
      <c r="H174" s="534"/>
    </row>
    <row r="175" spans="1:11" x14ac:dyDescent="0.25">
      <c r="A175" s="534">
        <v>42973</v>
      </c>
      <c r="B175" t="s">
        <v>603</v>
      </c>
      <c r="C175">
        <v>35</v>
      </c>
      <c r="D175">
        <v>29</v>
      </c>
      <c r="E175" t="s">
        <v>29</v>
      </c>
      <c r="F175" t="s">
        <v>742</v>
      </c>
      <c r="G175" t="s">
        <v>743</v>
      </c>
      <c r="H175" s="534"/>
    </row>
    <row r="176" spans="1:11" x14ac:dyDescent="0.25">
      <c r="A176" s="534">
        <v>42973</v>
      </c>
      <c r="B176" t="s">
        <v>573</v>
      </c>
      <c r="C176">
        <v>34</v>
      </c>
      <c r="D176">
        <v>43</v>
      </c>
      <c r="E176" t="s">
        <v>300</v>
      </c>
      <c r="F176" t="s">
        <v>741</v>
      </c>
      <c r="G176" t="s">
        <v>575</v>
      </c>
      <c r="H176" s="534"/>
    </row>
    <row r="177" spans="1:8" x14ac:dyDescent="0.25">
      <c r="A177" s="534">
        <v>42973</v>
      </c>
      <c r="B177" t="s">
        <v>40</v>
      </c>
      <c r="C177">
        <v>23</v>
      </c>
      <c r="D177">
        <v>41</v>
      </c>
      <c r="E177" t="s">
        <v>330</v>
      </c>
      <c r="F177" t="s">
        <v>739</v>
      </c>
      <c r="G177" t="s">
        <v>744</v>
      </c>
      <c r="H177" s="534"/>
    </row>
    <row r="178" spans="1:8" x14ac:dyDescent="0.25">
      <c r="A178" s="534">
        <v>42987</v>
      </c>
      <c r="B178" t="s">
        <v>603</v>
      </c>
      <c r="C178">
        <v>39</v>
      </c>
      <c r="D178">
        <v>22</v>
      </c>
      <c r="E178" t="s">
        <v>40</v>
      </c>
      <c r="F178" t="s">
        <v>739</v>
      </c>
      <c r="G178" t="s">
        <v>745</v>
      </c>
      <c r="H178" s="534"/>
    </row>
    <row r="179" spans="1:8" x14ac:dyDescent="0.25">
      <c r="A179" s="534">
        <v>42987</v>
      </c>
      <c r="B179" t="s">
        <v>29</v>
      </c>
      <c r="C179">
        <v>23</v>
      </c>
      <c r="D179">
        <v>23</v>
      </c>
      <c r="E179" t="s">
        <v>330</v>
      </c>
      <c r="F179" t="s">
        <v>739</v>
      </c>
      <c r="G179" t="s">
        <v>746</v>
      </c>
      <c r="H179" s="534"/>
    </row>
    <row r="180" spans="1:8" x14ac:dyDescent="0.25">
      <c r="A180" s="534">
        <v>42994</v>
      </c>
      <c r="B180" t="s">
        <v>603</v>
      </c>
      <c r="C180">
        <v>57</v>
      </c>
      <c r="D180">
        <v>0</v>
      </c>
      <c r="E180" t="s">
        <v>330</v>
      </c>
      <c r="F180" t="s">
        <v>747</v>
      </c>
      <c r="G180" t="s">
        <v>748</v>
      </c>
      <c r="H180" s="534"/>
    </row>
    <row r="181" spans="1:8" x14ac:dyDescent="0.25">
      <c r="A181" s="534">
        <v>42994</v>
      </c>
      <c r="B181" t="s">
        <v>29</v>
      </c>
      <c r="C181">
        <v>45</v>
      </c>
      <c r="D181">
        <v>20</v>
      </c>
      <c r="E181" t="s">
        <v>40</v>
      </c>
      <c r="F181" t="s">
        <v>749</v>
      </c>
      <c r="G181" t="s">
        <v>750</v>
      </c>
      <c r="H181" s="534"/>
    </row>
    <row r="182" spans="1:8" x14ac:dyDescent="0.25">
      <c r="A182" s="534">
        <v>43008</v>
      </c>
      <c r="B182" t="s">
        <v>330</v>
      </c>
      <c r="C182">
        <v>27</v>
      </c>
      <c r="D182">
        <v>27</v>
      </c>
      <c r="E182" t="s">
        <v>29</v>
      </c>
      <c r="F182" t="s">
        <v>751</v>
      </c>
      <c r="G182" t="s">
        <v>752</v>
      </c>
      <c r="H182" s="534"/>
    </row>
    <row r="183" spans="1:8" x14ac:dyDescent="0.25">
      <c r="A183" s="534">
        <v>43008</v>
      </c>
      <c r="B183" t="s">
        <v>40</v>
      </c>
      <c r="C183">
        <v>10</v>
      </c>
      <c r="D183">
        <v>36</v>
      </c>
      <c r="E183" t="s">
        <v>603</v>
      </c>
      <c r="F183" t="s">
        <v>739</v>
      </c>
      <c r="G183" t="s">
        <v>753</v>
      </c>
      <c r="H183" s="534"/>
    </row>
    <row r="184" spans="1:8" x14ac:dyDescent="0.25">
      <c r="A184" s="534">
        <v>43015</v>
      </c>
      <c r="B184" t="s">
        <v>330</v>
      </c>
      <c r="C184">
        <v>24</v>
      </c>
      <c r="D184">
        <v>25</v>
      </c>
      <c r="E184" t="s">
        <v>603</v>
      </c>
      <c r="F184" t="s">
        <v>747</v>
      </c>
      <c r="G184" t="s">
        <v>754</v>
      </c>
      <c r="H184" s="534"/>
    </row>
    <row r="185" spans="1:8" x14ac:dyDescent="0.25">
      <c r="A185" s="534">
        <v>43015</v>
      </c>
      <c r="B185" t="s">
        <v>755</v>
      </c>
      <c r="C185">
        <v>3</v>
      </c>
      <c r="D185">
        <v>50</v>
      </c>
      <c r="E185" t="s">
        <v>756</v>
      </c>
      <c r="F185" t="s">
        <v>757</v>
      </c>
      <c r="G185" t="s">
        <v>758</v>
      </c>
      <c r="H185" s="534"/>
    </row>
    <row r="186" spans="1:8" x14ac:dyDescent="0.25">
      <c r="A186" s="534">
        <v>43015</v>
      </c>
      <c r="B186" t="s">
        <v>40</v>
      </c>
      <c r="C186">
        <v>20</v>
      </c>
      <c r="D186">
        <v>37</v>
      </c>
      <c r="E186" t="s">
        <v>29</v>
      </c>
      <c r="F186" t="s">
        <v>749</v>
      </c>
      <c r="G186" t="s">
        <v>759</v>
      </c>
      <c r="H186" s="534"/>
    </row>
    <row r="187" spans="1:8" x14ac:dyDescent="0.25">
      <c r="A187" s="534">
        <v>43022</v>
      </c>
      <c r="B187" t="s">
        <v>486</v>
      </c>
      <c r="C187">
        <v>15</v>
      </c>
      <c r="D187">
        <v>8</v>
      </c>
      <c r="E187" t="s">
        <v>514</v>
      </c>
      <c r="F187" t="s">
        <v>760</v>
      </c>
      <c r="G187" t="s">
        <v>540</v>
      </c>
      <c r="H187" s="534"/>
    </row>
    <row r="188" spans="1:8" x14ac:dyDescent="0.25">
      <c r="A188" s="534">
        <v>43022</v>
      </c>
      <c r="B188" t="s">
        <v>527</v>
      </c>
      <c r="C188">
        <v>12</v>
      </c>
      <c r="D188">
        <v>10</v>
      </c>
      <c r="E188" t="s">
        <v>513</v>
      </c>
      <c r="F188" t="s">
        <v>760</v>
      </c>
      <c r="G188" t="s">
        <v>761</v>
      </c>
      <c r="H188" s="534"/>
    </row>
    <row r="189" spans="1:8" x14ac:dyDescent="0.25">
      <c r="A189" s="534">
        <v>43022</v>
      </c>
      <c r="B189" t="s">
        <v>511</v>
      </c>
      <c r="C189">
        <v>3</v>
      </c>
      <c r="D189">
        <v>18</v>
      </c>
      <c r="E189" t="s">
        <v>505</v>
      </c>
      <c r="F189" t="s">
        <v>760</v>
      </c>
      <c r="G189" t="s">
        <v>512</v>
      </c>
      <c r="H189" s="534"/>
    </row>
    <row r="190" spans="1:8" x14ac:dyDescent="0.25">
      <c r="A190" s="534">
        <v>43022</v>
      </c>
      <c r="B190" t="s">
        <v>755</v>
      </c>
      <c r="C190">
        <v>21</v>
      </c>
      <c r="D190">
        <v>33</v>
      </c>
      <c r="E190" t="s">
        <v>762</v>
      </c>
      <c r="F190" t="s">
        <v>757</v>
      </c>
      <c r="G190" t="s">
        <v>758</v>
      </c>
      <c r="H190" s="534"/>
    </row>
    <row r="191" spans="1:8" x14ac:dyDescent="0.25">
      <c r="A191" s="534">
        <v>43023</v>
      </c>
      <c r="B191" t="s">
        <v>763</v>
      </c>
      <c r="C191">
        <v>60</v>
      </c>
      <c r="D191">
        <v>5</v>
      </c>
      <c r="E191" t="s">
        <v>764</v>
      </c>
      <c r="F191" t="s">
        <v>534</v>
      </c>
      <c r="G191" t="s">
        <v>765</v>
      </c>
      <c r="H191" s="534"/>
    </row>
    <row r="192" spans="1:8" x14ac:dyDescent="0.25">
      <c r="A192" s="534">
        <v>43026</v>
      </c>
      <c r="B192" t="s">
        <v>766</v>
      </c>
      <c r="C192">
        <v>11</v>
      </c>
      <c r="D192">
        <v>25</v>
      </c>
      <c r="E192" t="s">
        <v>764</v>
      </c>
      <c r="F192" t="s">
        <v>534</v>
      </c>
      <c r="G192" t="s">
        <v>765</v>
      </c>
      <c r="H192" s="534"/>
    </row>
    <row r="193" spans="1:8" x14ac:dyDescent="0.25">
      <c r="A193" s="534">
        <v>43029</v>
      </c>
      <c r="B193" t="s">
        <v>763</v>
      </c>
      <c r="C193">
        <v>67</v>
      </c>
      <c r="D193">
        <v>3</v>
      </c>
      <c r="E193" t="s">
        <v>766</v>
      </c>
      <c r="F193" t="s">
        <v>534</v>
      </c>
      <c r="G193" t="s">
        <v>765</v>
      </c>
      <c r="H193" s="534"/>
    </row>
    <row r="194" spans="1:8" x14ac:dyDescent="0.25">
      <c r="A194" s="534">
        <v>43029</v>
      </c>
      <c r="B194" t="s">
        <v>29</v>
      </c>
      <c r="C194">
        <v>23</v>
      </c>
      <c r="D194">
        <v>18</v>
      </c>
      <c r="E194" t="s">
        <v>603</v>
      </c>
      <c r="F194" t="s">
        <v>767</v>
      </c>
      <c r="G194" t="s">
        <v>652</v>
      </c>
      <c r="H194" s="534"/>
    </row>
    <row r="195" spans="1:8" x14ac:dyDescent="0.25">
      <c r="A195" s="534">
        <v>43029</v>
      </c>
      <c r="B195" t="s">
        <v>513</v>
      </c>
      <c r="C195">
        <v>6</v>
      </c>
      <c r="D195">
        <v>12</v>
      </c>
      <c r="E195" t="s">
        <v>495</v>
      </c>
      <c r="F195" t="s">
        <v>760</v>
      </c>
      <c r="G195" t="s">
        <v>515</v>
      </c>
      <c r="H195" s="534"/>
    </row>
    <row r="196" spans="1:8" x14ac:dyDescent="0.25">
      <c r="A196" s="534">
        <v>43029</v>
      </c>
      <c r="B196" t="s">
        <v>449</v>
      </c>
      <c r="C196">
        <v>22</v>
      </c>
      <c r="D196">
        <v>27</v>
      </c>
      <c r="E196" t="s">
        <v>491</v>
      </c>
      <c r="F196" t="s">
        <v>760</v>
      </c>
      <c r="G196" t="s">
        <v>768</v>
      </c>
      <c r="H196" s="534"/>
    </row>
    <row r="197" spans="1:8" x14ac:dyDescent="0.25">
      <c r="A197" s="534">
        <v>43029</v>
      </c>
      <c r="B197" t="s">
        <v>516</v>
      </c>
      <c r="C197">
        <v>27</v>
      </c>
      <c r="D197">
        <v>25</v>
      </c>
      <c r="E197" t="s">
        <v>509</v>
      </c>
      <c r="F197" t="s">
        <v>760</v>
      </c>
      <c r="G197" t="s">
        <v>517</v>
      </c>
      <c r="H197" s="534"/>
    </row>
    <row r="198" spans="1:8" x14ac:dyDescent="0.25">
      <c r="A198" s="534">
        <v>43029</v>
      </c>
      <c r="B198" t="s">
        <v>756</v>
      </c>
      <c r="C198">
        <v>53</v>
      </c>
      <c r="D198">
        <v>15</v>
      </c>
      <c r="E198" t="s">
        <v>762</v>
      </c>
      <c r="F198" t="s">
        <v>757</v>
      </c>
      <c r="G198" t="s">
        <v>769</v>
      </c>
      <c r="H198" s="534"/>
    </row>
    <row r="199" spans="1:8" x14ac:dyDescent="0.25">
      <c r="A199" s="534">
        <v>43036</v>
      </c>
      <c r="B199" t="s">
        <v>494</v>
      </c>
      <c r="C199">
        <v>19</v>
      </c>
      <c r="D199">
        <v>14</v>
      </c>
      <c r="E199" t="s">
        <v>457</v>
      </c>
      <c r="F199" t="s">
        <v>770</v>
      </c>
      <c r="G199" t="s">
        <v>496</v>
      </c>
      <c r="H199" s="534"/>
    </row>
    <row r="200" spans="1:8" x14ac:dyDescent="0.25">
      <c r="A200" s="534">
        <v>43036</v>
      </c>
      <c r="B200" t="s">
        <v>495</v>
      </c>
      <c r="C200">
        <v>19</v>
      </c>
      <c r="D200">
        <v>33</v>
      </c>
      <c r="E200" t="s">
        <v>504</v>
      </c>
      <c r="F200" t="s">
        <v>760</v>
      </c>
      <c r="G200" t="s">
        <v>771</v>
      </c>
      <c r="H200" s="534"/>
    </row>
    <row r="201" spans="1:8" x14ac:dyDescent="0.25">
      <c r="A201" s="534">
        <v>43036</v>
      </c>
      <c r="B201" t="s">
        <v>514</v>
      </c>
      <c r="C201">
        <v>12</v>
      </c>
      <c r="D201">
        <v>24</v>
      </c>
      <c r="E201" t="s">
        <v>511</v>
      </c>
      <c r="F201" t="s">
        <v>760</v>
      </c>
      <c r="G201" t="s">
        <v>542</v>
      </c>
      <c r="H201" s="534"/>
    </row>
    <row r="202" spans="1:8" x14ac:dyDescent="0.25">
      <c r="A202" s="534">
        <v>43036</v>
      </c>
      <c r="B202" t="s">
        <v>474</v>
      </c>
      <c r="C202">
        <v>29</v>
      </c>
      <c r="D202">
        <v>8</v>
      </c>
      <c r="E202" t="s">
        <v>527</v>
      </c>
      <c r="F202" t="s">
        <v>760</v>
      </c>
      <c r="G202" t="s">
        <v>484</v>
      </c>
      <c r="H202" s="534"/>
    </row>
    <row r="203" spans="1:8" x14ac:dyDescent="0.25">
      <c r="A203" s="534">
        <v>43036</v>
      </c>
      <c r="B203" t="s">
        <v>489</v>
      </c>
      <c r="C203">
        <v>20</v>
      </c>
      <c r="D203">
        <v>52</v>
      </c>
      <c r="E203" t="s">
        <v>507</v>
      </c>
      <c r="F203" t="s">
        <v>760</v>
      </c>
      <c r="G203" t="s">
        <v>510</v>
      </c>
      <c r="H203" s="534"/>
    </row>
    <row r="204" spans="1:8" x14ac:dyDescent="0.25">
      <c r="A204" s="534">
        <v>43036</v>
      </c>
      <c r="B204" t="s">
        <v>530</v>
      </c>
      <c r="C204">
        <v>32</v>
      </c>
      <c r="D204">
        <v>17</v>
      </c>
      <c r="E204" t="s">
        <v>491</v>
      </c>
      <c r="F204" t="s">
        <v>760</v>
      </c>
      <c r="G204" t="s">
        <v>772</v>
      </c>
      <c r="H204" s="534"/>
    </row>
    <row r="205" spans="1:8" x14ac:dyDescent="0.25">
      <c r="A205" s="534">
        <v>43036</v>
      </c>
      <c r="B205" t="s">
        <v>509</v>
      </c>
      <c r="C205">
        <v>21</v>
      </c>
      <c r="D205">
        <v>30</v>
      </c>
      <c r="E205" t="s">
        <v>488</v>
      </c>
      <c r="F205" t="s">
        <v>760</v>
      </c>
      <c r="G205" t="s">
        <v>773</v>
      </c>
      <c r="H205" s="534"/>
    </row>
    <row r="206" spans="1:8" x14ac:dyDescent="0.25">
      <c r="A206" s="534">
        <v>43043</v>
      </c>
      <c r="B206" t="s">
        <v>38</v>
      </c>
      <c r="C206">
        <v>30</v>
      </c>
      <c r="D206">
        <v>63</v>
      </c>
      <c r="E206" t="s">
        <v>29</v>
      </c>
      <c r="F206" t="s">
        <v>796</v>
      </c>
      <c r="G206" t="s">
        <v>795</v>
      </c>
    </row>
    <row r="207" spans="1:8" x14ac:dyDescent="0.25">
      <c r="A207" s="534">
        <v>43043</v>
      </c>
      <c r="B207" t="s">
        <v>488</v>
      </c>
      <c r="C207">
        <v>29</v>
      </c>
      <c r="D207">
        <v>15</v>
      </c>
      <c r="E207" t="s">
        <v>555</v>
      </c>
      <c r="F207" t="s">
        <v>760</v>
      </c>
      <c r="G207" t="s">
        <v>490</v>
      </c>
      <c r="H207" s="534"/>
    </row>
    <row r="208" spans="1:8" x14ac:dyDescent="0.25">
      <c r="A208" s="534">
        <v>43043</v>
      </c>
      <c r="B208" t="s">
        <v>38</v>
      </c>
      <c r="C208">
        <v>30</v>
      </c>
      <c r="D208">
        <v>63</v>
      </c>
      <c r="E208" t="s">
        <v>29</v>
      </c>
      <c r="F208" t="s">
        <v>834</v>
      </c>
      <c r="G208" t="s">
        <v>795</v>
      </c>
      <c r="H208" s="534"/>
    </row>
    <row r="209" spans="1:8" x14ac:dyDescent="0.25">
      <c r="A209" s="534">
        <v>43043</v>
      </c>
      <c r="B209" t="s">
        <v>835</v>
      </c>
      <c r="C209">
        <v>3</v>
      </c>
      <c r="D209">
        <v>49</v>
      </c>
      <c r="E209" t="s">
        <v>836</v>
      </c>
      <c r="F209" t="s">
        <v>837</v>
      </c>
      <c r="G209" t="s">
        <v>838</v>
      </c>
      <c r="H209" s="534"/>
    </row>
    <row r="210" spans="1:8" x14ac:dyDescent="0.25">
      <c r="A210" s="534">
        <v>43043</v>
      </c>
      <c r="B210" t="s">
        <v>504</v>
      </c>
      <c r="C210">
        <v>22</v>
      </c>
      <c r="D210">
        <v>12</v>
      </c>
      <c r="E210" t="s">
        <v>474</v>
      </c>
      <c r="F210" t="s">
        <v>760</v>
      </c>
      <c r="G210" t="s">
        <v>839</v>
      </c>
      <c r="H210" s="534"/>
    </row>
    <row r="211" spans="1:8" x14ac:dyDescent="0.25">
      <c r="A211" s="534">
        <v>43043</v>
      </c>
      <c r="B211" t="s">
        <v>507</v>
      </c>
      <c r="C211">
        <v>56</v>
      </c>
      <c r="D211">
        <v>8</v>
      </c>
      <c r="E211" t="s">
        <v>530</v>
      </c>
      <c r="F211" t="s">
        <v>760</v>
      </c>
      <c r="G211" t="s">
        <v>508</v>
      </c>
      <c r="H211" s="534"/>
    </row>
    <row r="212" spans="1:8" x14ac:dyDescent="0.25">
      <c r="A212" s="534">
        <v>43049</v>
      </c>
      <c r="B212" t="s">
        <v>274</v>
      </c>
      <c r="C212">
        <v>23</v>
      </c>
      <c r="D212">
        <v>3</v>
      </c>
      <c r="E212" t="s">
        <v>573</v>
      </c>
      <c r="F212" t="s">
        <v>840</v>
      </c>
      <c r="G212" t="s">
        <v>300</v>
      </c>
      <c r="H212" s="534"/>
    </row>
    <row r="213" spans="1:8" x14ac:dyDescent="0.25">
      <c r="A213" s="534">
        <v>43049</v>
      </c>
      <c r="B213" t="s">
        <v>300</v>
      </c>
      <c r="C213">
        <v>13</v>
      </c>
      <c r="D213">
        <v>16</v>
      </c>
      <c r="E213" t="s">
        <v>258</v>
      </c>
      <c r="F213" t="s">
        <v>840</v>
      </c>
      <c r="G213" t="s">
        <v>300</v>
      </c>
      <c r="H213" s="534"/>
    </row>
    <row r="214" spans="1:8" x14ac:dyDescent="0.25">
      <c r="A214" s="534">
        <v>43050</v>
      </c>
      <c r="B214" t="s">
        <v>469</v>
      </c>
      <c r="C214">
        <v>7</v>
      </c>
      <c r="D214">
        <v>59</v>
      </c>
      <c r="E214" t="s">
        <v>465</v>
      </c>
      <c r="F214" t="s">
        <v>770</v>
      </c>
      <c r="G214" t="s">
        <v>841</v>
      </c>
      <c r="H214" s="534"/>
    </row>
    <row r="215" spans="1:8" x14ac:dyDescent="0.25">
      <c r="A215" s="534">
        <v>43050</v>
      </c>
      <c r="B215" t="s">
        <v>450</v>
      </c>
      <c r="C215">
        <v>42</v>
      </c>
      <c r="D215">
        <v>5</v>
      </c>
      <c r="E215" t="s">
        <v>516</v>
      </c>
      <c r="F215" t="s">
        <v>760</v>
      </c>
      <c r="G215" t="s">
        <v>541</v>
      </c>
      <c r="H215" s="534"/>
    </row>
    <row r="216" spans="1:8" x14ac:dyDescent="0.25">
      <c r="A216" s="534">
        <v>43050</v>
      </c>
      <c r="B216" t="s">
        <v>491</v>
      </c>
      <c r="C216">
        <v>44</v>
      </c>
      <c r="D216">
        <v>8</v>
      </c>
      <c r="E216" t="s">
        <v>489</v>
      </c>
      <c r="F216" t="s">
        <v>760</v>
      </c>
      <c r="G216" t="s">
        <v>492</v>
      </c>
      <c r="H216" s="534"/>
    </row>
    <row r="217" spans="1:8" x14ac:dyDescent="0.25">
      <c r="A217" s="534">
        <v>43050</v>
      </c>
      <c r="B217" t="s">
        <v>41</v>
      </c>
      <c r="C217">
        <v>54</v>
      </c>
      <c r="D217">
        <v>22</v>
      </c>
      <c r="E217" t="s">
        <v>43</v>
      </c>
      <c r="F217" t="s">
        <v>842</v>
      </c>
      <c r="G217" t="s">
        <v>472</v>
      </c>
      <c r="H217" s="534"/>
    </row>
    <row r="218" spans="1:8" x14ac:dyDescent="0.25">
      <c r="A218" s="534">
        <v>43050</v>
      </c>
      <c r="B218" t="s">
        <v>235</v>
      </c>
      <c r="C218">
        <v>45</v>
      </c>
      <c r="D218">
        <v>12</v>
      </c>
      <c r="E218" t="s">
        <v>277</v>
      </c>
      <c r="F218" t="s">
        <v>655</v>
      </c>
      <c r="G218" t="s">
        <v>843</v>
      </c>
      <c r="H218" s="534"/>
    </row>
    <row r="219" spans="1:8" x14ac:dyDescent="0.25">
      <c r="A219" s="534">
        <v>43050</v>
      </c>
      <c r="B219" t="s">
        <v>33</v>
      </c>
      <c r="C219">
        <v>19</v>
      </c>
      <c r="D219">
        <v>10</v>
      </c>
      <c r="E219" t="s">
        <v>31</v>
      </c>
      <c r="F219" t="s">
        <v>580</v>
      </c>
      <c r="G219" t="s">
        <v>844</v>
      </c>
      <c r="H219" s="534"/>
    </row>
    <row r="220" spans="1:8" x14ac:dyDescent="0.25">
      <c r="A220" s="534">
        <v>43050</v>
      </c>
      <c r="B220" t="s">
        <v>37</v>
      </c>
      <c r="C220">
        <v>44</v>
      </c>
      <c r="D220">
        <v>38</v>
      </c>
      <c r="E220" t="s">
        <v>36</v>
      </c>
      <c r="F220" t="s">
        <v>604</v>
      </c>
      <c r="G220" t="s">
        <v>114</v>
      </c>
      <c r="H220" s="534"/>
    </row>
    <row r="221" spans="1:8" x14ac:dyDescent="0.25">
      <c r="A221" s="534">
        <v>43050</v>
      </c>
      <c r="B221" t="s">
        <v>30</v>
      </c>
      <c r="C221">
        <v>21</v>
      </c>
      <c r="D221">
        <v>8</v>
      </c>
      <c r="E221" t="s">
        <v>40</v>
      </c>
      <c r="F221" t="s">
        <v>845</v>
      </c>
      <c r="G221" t="s">
        <v>115</v>
      </c>
      <c r="H221" s="534"/>
    </row>
    <row r="222" spans="1:8" x14ac:dyDescent="0.25">
      <c r="A222" s="534">
        <v>43050</v>
      </c>
      <c r="B222" t="s">
        <v>505</v>
      </c>
      <c r="C222">
        <v>64</v>
      </c>
      <c r="D222">
        <v>0</v>
      </c>
      <c r="E222" t="s">
        <v>525</v>
      </c>
      <c r="F222" t="s">
        <v>760</v>
      </c>
      <c r="G222" t="s">
        <v>544</v>
      </c>
      <c r="H222" s="534"/>
    </row>
    <row r="223" spans="1:8" x14ac:dyDescent="0.25">
      <c r="A223" s="534">
        <v>43050</v>
      </c>
      <c r="B223" t="s">
        <v>32</v>
      </c>
      <c r="C223">
        <v>21</v>
      </c>
      <c r="D223">
        <v>29</v>
      </c>
      <c r="E223" t="s">
        <v>29</v>
      </c>
      <c r="F223" t="s">
        <v>834</v>
      </c>
      <c r="G223" t="s">
        <v>117</v>
      </c>
      <c r="H223" s="534"/>
    </row>
    <row r="224" spans="1:8" x14ac:dyDescent="0.25">
      <c r="A224" s="534">
        <v>43050</v>
      </c>
      <c r="B224" t="s">
        <v>42</v>
      </c>
      <c r="C224">
        <v>38</v>
      </c>
      <c r="D224">
        <v>3</v>
      </c>
      <c r="E224" t="s">
        <v>330</v>
      </c>
      <c r="F224" t="s">
        <v>846</v>
      </c>
      <c r="G224" t="s">
        <v>120</v>
      </c>
      <c r="H224" s="534"/>
    </row>
    <row r="225" spans="1:11" x14ac:dyDescent="0.25">
      <c r="A225" s="534">
        <v>43050</v>
      </c>
      <c r="B225" t="s">
        <v>35</v>
      </c>
      <c r="C225">
        <v>18</v>
      </c>
      <c r="D225">
        <v>38</v>
      </c>
      <c r="E225" t="s">
        <v>603</v>
      </c>
      <c r="F225" t="s">
        <v>847</v>
      </c>
      <c r="G225" t="s">
        <v>118</v>
      </c>
      <c r="H225" s="534"/>
    </row>
    <row r="226" spans="1:11" x14ac:dyDescent="0.25">
      <c r="A226" s="534">
        <v>43053</v>
      </c>
      <c r="B226" t="s">
        <v>573</v>
      </c>
      <c r="C226">
        <v>10</v>
      </c>
      <c r="D226">
        <v>31</v>
      </c>
      <c r="E226" t="s">
        <v>258</v>
      </c>
      <c r="F226" t="s">
        <v>840</v>
      </c>
      <c r="G226" t="s">
        <v>300</v>
      </c>
      <c r="K226" s="534"/>
    </row>
    <row r="227" spans="1:11" x14ac:dyDescent="0.25">
      <c r="A227" s="534">
        <v>43053</v>
      </c>
      <c r="B227" t="s">
        <v>300</v>
      </c>
      <c r="C227">
        <v>13</v>
      </c>
      <c r="D227">
        <v>6</v>
      </c>
      <c r="E227" t="s">
        <v>274</v>
      </c>
      <c r="F227" t="s">
        <v>840</v>
      </c>
      <c r="G227" t="s">
        <v>300</v>
      </c>
      <c r="K227" s="534"/>
    </row>
    <row r="228" spans="1:11" x14ac:dyDescent="0.25">
      <c r="A228" s="534">
        <v>43054</v>
      </c>
      <c r="B228" t="s">
        <v>880</v>
      </c>
      <c r="C228">
        <v>21</v>
      </c>
      <c r="D228">
        <v>27</v>
      </c>
      <c r="E228" t="s">
        <v>836</v>
      </c>
      <c r="F228" t="s">
        <v>837</v>
      </c>
      <c r="G228" t="s">
        <v>869</v>
      </c>
      <c r="K228" s="534"/>
    </row>
    <row r="229" spans="1:11" x14ac:dyDescent="0.25">
      <c r="A229" s="534">
        <v>43054</v>
      </c>
      <c r="B229" t="s">
        <v>870</v>
      </c>
      <c r="C229">
        <v>0</v>
      </c>
      <c r="D229">
        <v>49</v>
      </c>
      <c r="E229" t="s">
        <v>871</v>
      </c>
      <c r="F229" t="s">
        <v>837</v>
      </c>
      <c r="G229" t="s">
        <v>869</v>
      </c>
      <c r="K229" s="534"/>
    </row>
    <row r="230" spans="1:11" x14ac:dyDescent="0.25">
      <c r="A230" s="534">
        <v>43057</v>
      </c>
      <c r="B230" t="s">
        <v>274</v>
      </c>
      <c r="C230">
        <v>11</v>
      </c>
      <c r="D230">
        <v>42</v>
      </c>
      <c r="E230" t="s">
        <v>258</v>
      </c>
      <c r="F230" t="s">
        <v>840</v>
      </c>
      <c r="G230" t="s">
        <v>300</v>
      </c>
      <c r="K230" s="534"/>
    </row>
    <row r="231" spans="1:11" x14ac:dyDescent="0.25">
      <c r="A231" s="534">
        <v>43057</v>
      </c>
      <c r="B231" t="s">
        <v>880</v>
      </c>
      <c r="C231">
        <v>37</v>
      </c>
      <c r="D231">
        <v>19</v>
      </c>
      <c r="E231" t="s">
        <v>870</v>
      </c>
      <c r="F231" t="s">
        <v>837</v>
      </c>
      <c r="G231" t="s">
        <v>869</v>
      </c>
      <c r="K231" s="534"/>
    </row>
    <row r="232" spans="1:11" x14ac:dyDescent="0.25">
      <c r="A232" s="534">
        <v>43057</v>
      </c>
      <c r="B232" t="s">
        <v>871</v>
      </c>
      <c r="C232">
        <v>38</v>
      </c>
      <c r="D232">
        <v>13</v>
      </c>
      <c r="E232" t="s">
        <v>836</v>
      </c>
      <c r="F232" t="s">
        <v>837</v>
      </c>
      <c r="G232" t="s">
        <v>869</v>
      </c>
      <c r="K232" s="534"/>
    </row>
    <row r="233" spans="1:11" x14ac:dyDescent="0.25">
      <c r="A233" s="534">
        <v>43057</v>
      </c>
      <c r="B233" t="s">
        <v>300</v>
      </c>
      <c r="C233">
        <v>40</v>
      </c>
      <c r="D233">
        <v>30</v>
      </c>
      <c r="E233" t="s">
        <v>573</v>
      </c>
      <c r="F233" t="s">
        <v>840</v>
      </c>
      <c r="G233" t="s">
        <v>300</v>
      </c>
      <c r="K233" s="534"/>
    </row>
    <row r="234" spans="1:11" x14ac:dyDescent="0.25">
      <c r="A234" s="534">
        <v>43057</v>
      </c>
      <c r="B234" t="s">
        <v>34</v>
      </c>
      <c r="C234">
        <v>17</v>
      </c>
      <c r="D234">
        <v>13</v>
      </c>
      <c r="E234" t="s">
        <v>36</v>
      </c>
      <c r="F234" t="s">
        <v>604</v>
      </c>
      <c r="G234" t="s">
        <v>478</v>
      </c>
      <c r="K234" s="534"/>
    </row>
    <row r="235" spans="1:11" x14ac:dyDescent="0.25">
      <c r="A235" s="534">
        <v>43057</v>
      </c>
      <c r="B235" t="s">
        <v>242</v>
      </c>
      <c r="C235">
        <v>19</v>
      </c>
      <c r="D235">
        <v>23</v>
      </c>
      <c r="E235" t="s">
        <v>277</v>
      </c>
      <c r="F235" t="s">
        <v>655</v>
      </c>
      <c r="G235" t="s">
        <v>447</v>
      </c>
      <c r="K235" s="534"/>
    </row>
    <row r="236" spans="1:11" x14ac:dyDescent="0.25">
      <c r="A236" s="534">
        <v>43057</v>
      </c>
      <c r="B236" t="s">
        <v>33</v>
      </c>
      <c r="C236">
        <v>15</v>
      </c>
      <c r="D236">
        <v>31</v>
      </c>
      <c r="E236" t="s">
        <v>40</v>
      </c>
      <c r="F236" t="s">
        <v>845</v>
      </c>
      <c r="G236" t="s">
        <v>872</v>
      </c>
      <c r="K236" s="534"/>
    </row>
    <row r="237" spans="1:11" x14ac:dyDescent="0.25">
      <c r="A237" s="534">
        <v>43057</v>
      </c>
      <c r="B237" t="s">
        <v>589</v>
      </c>
      <c r="C237">
        <v>36</v>
      </c>
      <c r="D237">
        <v>52</v>
      </c>
      <c r="E237" t="s">
        <v>269</v>
      </c>
      <c r="F237" t="s">
        <v>873</v>
      </c>
      <c r="G237" t="s">
        <v>714</v>
      </c>
      <c r="K237" s="534"/>
    </row>
    <row r="238" spans="1:11" x14ac:dyDescent="0.25">
      <c r="A238" s="534">
        <v>43057</v>
      </c>
      <c r="B238" t="s">
        <v>473</v>
      </c>
      <c r="C238">
        <v>27</v>
      </c>
      <c r="D238">
        <v>30</v>
      </c>
      <c r="E238" t="s">
        <v>465</v>
      </c>
      <c r="F238" t="s">
        <v>770</v>
      </c>
      <c r="G238" t="s">
        <v>874</v>
      </c>
      <c r="K238" s="534"/>
    </row>
    <row r="239" spans="1:11" x14ac:dyDescent="0.25">
      <c r="A239" s="534">
        <v>43057</v>
      </c>
      <c r="B239" t="s">
        <v>32</v>
      </c>
      <c r="C239">
        <v>13</v>
      </c>
      <c r="D239">
        <v>6</v>
      </c>
      <c r="E239" t="s">
        <v>41</v>
      </c>
      <c r="F239" t="s">
        <v>597</v>
      </c>
      <c r="G239" t="s">
        <v>117</v>
      </c>
      <c r="K239" s="534"/>
    </row>
    <row r="240" spans="1:11" x14ac:dyDescent="0.25">
      <c r="A240" s="534">
        <v>43057</v>
      </c>
      <c r="B240" t="s">
        <v>30</v>
      </c>
      <c r="C240">
        <v>30</v>
      </c>
      <c r="D240">
        <v>6</v>
      </c>
      <c r="E240" t="s">
        <v>29</v>
      </c>
      <c r="F240" t="s">
        <v>834</v>
      </c>
      <c r="G240" t="s">
        <v>115</v>
      </c>
      <c r="K240" s="534"/>
    </row>
    <row r="241" spans="1:11" x14ac:dyDescent="0.25">
      <c r="A241" s="534">
        <v>43057</v>
      </c>
      <c r="B241" t="s">
        <v>456</v>
      </c>
      <c r="C241">
        <v>45</v>
      </c>
      <c r="D241">
        <v>12</v>
      </c>
      <c r="E241" t="s">
        <v>494</v>
      </c>
      <c r="F241" t="s">
        <v>770</v>
      </c>
      <c r="G241" t="s">
        <v>459</v>
      </c>
      <c r="K241" s="534"/>
    </row>
    <row r="242" spans="1:11" x14ac:dyDescent="0.25">
      <c r="A242" s="534">
        <v>43057</v>
      </c>
      <c r="B242" t="s">
        <v>248</v>
      </c>
      <c r="C242">
        <v>27</v>
      </c>
      <c r="D242">
        <v>37</v>
      </c>
      <c r="E242" t="s">
        <v>43</v>
      </c>
      <c r="F242" t="s">
        <v>842</v>
      </c>
      <c r="G242" t="s">
        <v>448</v>
      </c>
      <c r="K242" s="534"/>
    </row>
    <row r="243" spans="1:11" x14ac:dyDescent="0.25">
      <c r="A243" s="534">
        <v>43057</v>
      </c>
      <c r="B243" t="s">
        <v>235</v>
      </c>
      <c r="C243">
        <v>17</v>
      </c>
      <c r="D243">
        <v>46</v>
      </c>
      <c r="E243" t="s">
        <v>73</v>
      </c>
      <c r="F243" t="s">
        <v>875</v>
      </c>
      <c r="G243" t="s">
        <v>876</v>
      </c>
      <c r="K243" s="534"/>
    </row>
    <row r="244" spans="1:11" x14ac:dyDescent="0.25">
      <c r="A244" s="534">
        <v>43057</v>
      </c>
      <c r="B244" t="s">
        <v>38</v>
      </c>
      <c r="C244">
        <v>39</v>
      </c>
      <c r="D244">
        <v>6</v>
      </c>
      <c r="E244" t="s">
        <v>39</v>
      </c>
      <c r="F244" t="s">
        <v>877</v>
      </c>
      <c r="G244" t="s">
        <v>878</v>
      </c>
      <c r="K244" s="534"/>
    </row>
    <row r="245" spans="1:11" x14ac:dyDescent="0.25">
      <c r="A245" s="534">
        <v>43057</v>
      </c>
      <c r="B245" t="s">
        <v>457</v>
      </c>
      <c r="C245">
        <v>13</v>
      </c>
      <c r="D245">
        <v>0</v>
      </c>
      <c r="E245" t="s">
        <v>469</v>
      </c>
      <c r="F245" t="s">
        <v>770</v>
      </c>
      <c r="G245" t="s">
        <v>879</v>
      </c>
      <c r="K245" s="534"/>
    </row>
    <row r="246" spans="1:11" x14ac:dyDescent="0.25">
      <c r="A246" s="534">
        <v>43057</v>
      </c>
      <c r="B246" t="s">
        <v>37</v>
      </c>
      <c r="C246">
        <v>17</v>
      </c>
      <c r="D246">
        <v>22</v>
      </c>
      <c r="E246" t="s">
        <v>603</v>
      </c>
      <c r="F246" t="s">
        <v>847</v>
      </c>
      <c r="G246" t="s">
        <v>114</v>
      </c>
      <c r="K246" s="534"/>
    </row>
    <row r="247" spans="1:11" x14ac:dyDescent="0.25">
      <c r="A247" s="534">
        <v>43057</v>
      </c>
      <c r="B247" t="s">
        <v>42</v>
      </c>
      <c r="C247">
        <v>23</v>
      </c>
      <c r="D247">
        <v>20</v>
      </c>
      <c r="E247" t="s">
        <v>31</v>
      </c>
      <c r="F247" t="s">
        <v>580</v>
      </c>
      <c r="G247" t="s">
        <v>120</v>
      </c>
      <c r="K247" s="534"/>
    </row>
    <row r="248" spans="1:11" x14ac:dyDescent="0.25">
      <c r="A248" s="534">
        <v>43057</v>
      </c>
      <c r="B248" t="s">
        <v>35</v>
      </c>
      <c r="C248">
        <v>17</v>
      </c>
      <c r="D248">
        <v>18</v>
      </c>
      <c r="E248" t="s">
        <v>330</v>
      </c>
      <c r="F248" t="s">
        <v>846</v>
      </c>
      <c r="G248" t="s">
        <v>118</v>
      </c>
      <c r="K248" s="534"/>
    </row>
    <row r="249" spans="1:11" x14ac:dyDescent="0.25">
      <c r="A249" s="534">
        <v>43064</v>
      </c>
      <c r="B249" t="s">
        <v>33</v>
      </c>
      <c r="C249">
        <v>6</v>
      </c>
      <c r="D249">
        <v>35</v>
      </c>
      <c r="E249" t="s">
        <v>330</v>
      </c>
      <c r="F249" t="s">
        <v>846</v>
      </c>
      <c r="G249" t="s">
        <v>917</v>
      </c>
      <c r="K249" s="534"/>
    </row>
    <row r="250" spans="1:11" x14ac:dyDescent="0.25">
      <c r="A250" s="534">
        <v>43064</v>
      </c>
      <c r="B250" t="s">
        <v>469</v>
      </c>
      <c r="C250">
        <v>20</v>
      </c>
      <c r="D250">
        <v>22</v>
      </c>
      <c r="E250" t="s">
        <v>473</v>
      </c>
      <c r="F250" t="s">
        <v>770</v>
      </c>
      <c r="G250" t="s">
        <v>918</v>
      </c>
      <c r="K250" s="534"/>
    </row>
    <row r="251" spans="1:11" x14ac:dyDescent="0.25">
      <c r="A251" s="534">
        <v>43064</v>
      </c>
      <c r="B251" t="s">
        <v>34</v>
      </c>
      <c r="C251">
        <v>20</v>
      </c>
      <c r="D251">
        <v>25</v>
      </c>
      <c r="E251" t="s">
        <v>39</v>
      </c>
      <c r="F251" t="s">
        <v>919</v>
      </c>
      <c r="G251" t="s">
        <v>478</v>
      </c>
      <c r="K251" s="534"/>
    </row>
    <row r="252" spans="1:11" x14ac:dyDescent="0.25">
      <c r="A252" s="534">
        <v>43064</v>
      </c>
      <c r="B252" t="s">
        <v>41</v>
      </c>
      <c r="C252">
        <v>21</v>
      </c>
      <c r="D252">
        <v>20</v>
      </c>
      <c r="E252" t="s">
        <v>73</v>
      </c>
      <c r="F252" t="s">
        <v>875</v>
      </c>
      <c r="G252" t="s">
        <v>472</v>
      </c>
      <c r="K252" s="534"/>
    </row>
    <row r="253" spans="1:11" x14ac:dyDescent="0.25">
      <c r="A253" s="534">
        <v>43064</v>
      </c>
      <c r="B253" t="s">
        <v>235</v>
      </c>
      <c r="C253">
        <v>10</v>
      </c>
      <c r="D253">
        <v>32</v>
      </c>
      <c r="E253" t="s">
        <v>274</v>
      </c>
      <c r="F253" t="s">
        <v>920</v>
      </c>
      <c r="G253" t="s">
        <v>446</v>
      </c>
      <c r="K253" s="534"/>
    </row>
    <row r="254" spans="1:11" x14ac:dyDescent="0.25">
      <c r="A254" s="534">
        <v>43064</v>
      </c>
      <c r="B254" t="s">
        <v>589</v>
      </c>
      <c r="C254">
        <v>34</v>
      </c>
      <c r="D254">
        <v>39</v>
      </c>
      <c r="E254" t="s">
        <v>269</v>
      </c>
      <c r="F254" t="s">
        <v>873</v>
      </c>
      <c r="G254" t="s">
        <v>714</v>
      </c>
      <c r="K254" s="534"/>
    </row>
    <row r="255" spans="1:11" x14ac:dyDescent="0.25">
      <c r="A255" s="534">
        <v>43064</v>
      </c>
      <c r="B255" t="s">
        <v>555</v>
      </c>
      <c r="C255">
        <v>6</v>
      </c>
      <c r="D255">
        <v>38</v>
      </c>
      <c r="E255" t="s">
        <v>450</v>
      </c>
      <c r="F255" t="s">
        <v>760</v>
      </c>
      <c r="G255" t="s">
        <v>921</v>
      </c>
      <c r="K255" s="534"/>
    </row>
    <row r="256" spans="1:11" x14ac:dyDescent="0.25">
      <c r="A256" s="534">
        <v>43064</v>
      </c>
      <c r="B256" t="s">
        <v>37</v>
      </c>
      <c r="C256">
        <v>53</v>
      </c>
      <c r="D256">
        <v>24</v>
      </c>
      <c r="E256" t="s">
        <v>29</v>
      </c>
      <c r="F256" t="s">
        <v>834</v>
      </c>
      <c r="G256" t="s">
        <v>114</v>
      </c>
      <c r="K256" s="534"/>
    </row>
    <row r="257" spans="1:11" x14ac:dyDescent="0.25">
      <c r="A257" s="534">
        <v>43064</v>
      </c>
      <c r="B257" t="s">
        <v>248</v>
      </c>
      <c r="C257">
        <v>67</v>
      </c>
      <c r="D257">
        <v>28</v>
      </c>
      <c r="E257" t="s">
        <v>277</v>
      </c>
      <c r="F257" t="s">
        <v>655</v>
      </c>
      <c r="G257" t="s">
        <v>922</v>
      </c>
      <c r="K257" s="534"/>
    </row>
    <row r="258" spans="1:11" x14ac:dyDescent="0.25">
      <c r="A258" s="534">
        <v>43064</v>
      </c>
      <c r="B258" t="s">
        <v>30</v>
      </c>
      <c r="C258">
        <v>48</v>
      </c>
      <c r="D258">
        <v>14</v>
      </c>
      <c r="E258" t="s">
        <v>36</v>
      </c>
      <c r="F258" t="s">
        <v>604</v>
      </c>
      <c r="G258" t="s">
        <v>115</v>
      </c>
      <c r="K258" s="534"/>
    </row>
    <row r="259" spans="1:11" x14ac:dyDescent="0.25">
      <c r="A259" s="534">
        <v>43064</v>
      </c>
      <c r="B259" t="s">
        <v>32</v>
      </c>
      <c r="C259">
        <v>18</v>
      </c>
      <c r="D259">
        <v>33</v>
      </c>
      <c r="E259" t="s">
        <v>603</v>
      </c>
      <c r="F259" t="s">
        <v>847</v>
      </c>
      <c r="G259" t="s">
        <v>117</v>
      </c>
      <c r="K259" s="534"/>
    </row>
    <row r="260" spans="1:11" x14ac:dyDescent="0.25">
      <c r="A260" s="534">
        <v>43064</v>
      </c>
      <c r="B260" t="s">
        <v>42</v>
      </c>
      <c r="C260">
        <v>28</v>
      </c>
      <c r="D260">
        <v>19</v>
      </c>
      <c r="E260" t="s">
        <v>40</v>
      </c>
      <c r="F260" t="s">
        <v>845</v>
      </c>
      <c r="G260" t="s">
        <v>120</v>
      </c>
      <c r="K260" s="534"/>
    </row>
    <row r="261" spans="1:11" x14ac:dyDescent="0.25">
      <c r="A261" s="534">
        <v>43064</v>
      </c>
      <c r="B261" t="s">
        <v>43</v>
      </c>
      <c r="C261">
        <v>17</v>
      </c>
      <c r="D261">
        <v>57</v>
      </c>
      <c r="E261" t="s">
        <v>31</v>
      </c>
      <c r="F261" t="s">
        <v>923</v>
      </c>
      <c r="G261" t="s">
        <v>924</v>
      </c>
      <c r="K261" s="534"/>
    </row>
    <row r="262" spans="1:11" x14ac:dyDescent="0.25">
      <c r="A262" s="534">
        <v>43064</v>
      </c>
      <c r="B262" t="s">
        <v>35</v>
      </c>
      <c r="C262">
        <v>23</v>
      </c>
      <c r="D262">
        <v>23</v>
      </c>
      <c r="E262" t="s">
        <v>38</v>
      </c>
      <c r="F262" t="s">
        <v>925</v>
      </c>
      <c r="G262" t="s">
        <v>930</v>
      </c>
      <c r="K262" s="534"/>
    </row>
    <row r="263" spans="1:11" x14ac:dyDescent="0.25">
      <c r="A263" s="534">
        <v>43071</v>
      </c>
      <c r="B263" t="s">
        <v>32</v>
      </c>
      <c r="C263">
        <v>24</v>
      </c>
      <c r="D263">
        <v>22</v>
      </c>
      <c r="E263" t="s">
        <v>330</v>
      </c>
      <c r="F263" t="s">
        <v>846</v>
      </c>
      <c r="G263" t="s">
        <v>117</v>
      </c>
      <c r="K263" s="534"/>
    </row>
    <row r="264" spans="1:11" x14ac:dyDescent="0.25">
      <c r="A264" s="534">
        <v>43086</v>
      </c>
      <c r="B264" t="s">
        <v>926</v>
      </c>
      <c r="C264">
        <v>17</v>
      </c>
      <c r="D264">
        <v>16</v>
      </c>
      <c r="E264" t="s">
        <v>684</v>
      </c>
      <c r="F264" t="s">
        <v>927</v>
      </c>
      <c r="G264" t="s">
        <v>928</v>
      </c>
      <c r="K264" s="534"/>
    </row>
    <row r="265" spans="1:11" x14ac:dyDescent="0.25">
      <c r="A265" s="534">
        <v>43089</v>
      </c>
      <c r="B265" t="s">
        <v>929</v>
      </c>
      <c r="C265">
        <v>36</v>
      </c>
      <c r="D265">
        <v>13</v>
      </c>
      <c r="E265" t="s">
        <v>684</v>
      </c>
      <c r="F265" t="s">
        <v>927</v>
      </c>
      <c r="G265" t="s">
        <v>928</v>
      </c>
      <c r="K265" s="534"/>
    </row>
    <row r="266" spans="1:11" x14ac:dyDescent="0.25">
      <c r="A266" s="534">
        <v>43092</v>
      </c>
      <c r="B266" t="s">
        <v>926</v>
      </c>
      <c r="C266">
        <v>20</v>
      </c>
      <c r="D266">
        <v>13</v>
      </c>
      <c r="E266" t="s">
        <v>929</v>
      </c>
      <c r="F266" t="s">
        <v>927</v>
      </c>
      <c r="G266" t="s">
        <v>928</v>
      </c>
      <c r="K266" s="53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34"/>
  <sheetViews>
    <sheetView workbookViewId="0">
      <pane ySplit="2" topLeftCell="A3" activePane="bottomLeft" state="frozen"/>
      <selection pane="bottomLeft" sqref="A1:C1"/>
    </sheetView>
  </sheetViews>
  <sheetFormatPr defaultRowHeight="14.3" x14ac:dyDescent="0.25"/>
  <cols>
    <col min="1" max="1" width="7.625" customWidth="1"/>
    <col min="2" max="2" width="5.625" customWidth="1"/>
    <col min="3" max="3" width="11.625" customWidth="1"/>
    <col min="4" max="4" width="4.25" customWidth="1"/>
    <col min="5" max="10" width="3.75" customWidth="1"/>
    <col min="11" max="11" width="3.875" customWidth="1"/>
    <col min="12" max="18" width="3.75" customWidth="1"/>
    <col min="19" max="20" width="6.25" customWidth="1"/>
    <col min="21" max="21" width="20.25" customWidth="1"/>
    <col min="22" max="22" width="20.125" customWidth="1"/>
    <col min="23" max="23" width="19.125" customWidth="1"/>
    <col min="24" max="24" width="22.25" bestFit="1" customWidth="1"/>
    <col min="25" max="40" width="3.75" customWidth="1"/>
  </cols>
  <sheetData>
    <row r="1" spans="1:40" ht="14.95" customHeight="1" thickBot="1" x14ac:dyDescent="0.3">
      <c r="A1" s="718" t="s">
        <v>89</v>
      </c>
      <c r="B1" s="719"/>
      <c r="C1" s="719"/>
      <c r="D1" s="207"/>
      <c r="E1" s="713" t="s">
        <v>24</v>
      </c>
      <c r="F1" s="720"/>
      <c r="G1" s="714"/>
      <c r="H1" s="713" t="s">
        <v>23</v>
      </c>
      <c r="I1" s="714"/>
      <c r="J1" s="715" t="s">
        <v>6</v>
      </c>
      <c r="K1" s="716"/>
      <c r="L1" s="716"/>
      <c r="M1" s="717"/>
      <c r="N1" s="715" t="s">
        <v>7</v>
      </c>
      <c r="O1" s="717"/>
      <c r="P1" s="715" t="s">
        <v>25</v>
      </c>
      <c r="Q1" s="716"/>
      <c r="R1" s="717"/>
      <c r="S1" s="62" t="s">
        <v>8</v>
      </c>
      <c r="T1" s="62" t="s">
        <v>9</v>
      </c>
      <c r="U1" s="63" t="s">
        <v>10</v>
      </c>
      <c r="V1" s="62" t="s">
        <v>11</v>
      </c>
      <c r="W1" s="64" t="s">
        <v>26</v>
      </c>
      <c r="X1" s="230" t="s">
        <v>27</v>
      </c>
      <c r="Y1" s="65" t="s">
        <v>20</v>
      </c>
      <c r="Z1" s="16"/>
      <c r="AA1" s="16"/>
      <c r="AB1" s="16"/>
      <c r="AC1" s="17" t="s">
        <v>76</v>
      </c>
      <c r="AD1" s="344"/>
      <c r="AE1" s="344"/>
      <c r="AF1" s="344"/>
      <c r="AG1" s="17" t="s">
        <v>77</v>
      </c>
      <c r="AH1" s="344"/>
      <c r="AI1" s="344"/>
      <c r="AJ1" s="344"/>
      <c r="AK1" s="17" t="s">
        <v>78</v>
      </c>
      <c r="AL1" s="344"/>
      <c r="AM1" s="344"/>
      <c r="AN1" s="344"/>
    </row>
    <row r="2" spans="1:40" ht="14.95" customHeight="1" thickBot="1" x14ac:dyDescent="0.3">
      <c r="A2" s="14" t="s">
        <v>19</v>
      </c>
      <c r="B2" s="66" t="s">
        <v>18</v>
      </c>
      <c r="C2" s="67" t="s">
        <v>17</v>
      </c>
      <c r="D2" s="67" t="s">
        <v>44</v>
      </c>
      <c r="E2" s="68" t="s">
        <v>16</v>
      </c>
      <c r="F2" s="68" t="s">
        <v>4</v>
      </c>
      <c r="G2" s="68" t="s">
        <v>5</v>
      </c>
      <c r="H2" s="69" t="s">
        <v>12</v>
      </c>
      <c r="I2" s="69" t="s">
        <v>3</v>
      </c>
      <c r="J2" s="69" t="s">
        <v>12</v>
      </c>
      <c r="K2" s="69" t="s">
        <v>13</v>
      </c>
      <c r="L2" s="69" t="s">
        <v>2</v>
      </c>
      <c r="M2" s="69" t="s">
        <v>14</v>
      </c>
      <c r="N2" s="69" t="s">
        <v>15</v>
      </c>
      <c r="O2" s="69" t="s">
        <v>16</v>
      </c>
      <c r="P2" s="69" t="s">
        <v>21</v>
      </c>
      <c r="Q2" s="69" t="s">
        <v>22</v>
      </c>
      <c r="R2" s="69" t="s">
        <v>12</v>
      </c>
      <c r="S2" s="70"/>
      <c r="T2" s="71"/>
      <c r="U2" s="72"/>
      <c r="V2" s="70"/>
      <c r="W2" s="261"/>
      <c r="X2" s="73"/>
      <c r="Y2" s="62" t="s">
        <v>0</v>
      </c>
      <c r="Z2" s="62" t="s">
        <v>1</v>
      </c>
      <c r="AA2" s="62" t="s">
        <v>2</v>
      </c>
      <c r="AB2" s="62" t="s">
        <v>3</v>
      </c>
      <c r="AC2" s="284" t="s">
        <v>0</v>
      </c>
      <c r="AD2" s="284" t="s">
        <v>1</v>
      </c>
      <c r="AE2" s="284" t="s">
        <v>2</v>
      </c>
      <c r="AF2" s="284" t="s">
        <v>3</v>
      </c>
      <c r="AG2" s="284" t="s">
        <v>0</v>
      </c>
      <c r="AH2" s="284" t="s">
        <v>1</v>
      </c>
      <c r="AI2" s="284" t="s">
        <v>2</v>
      </c>
      <c r="AJ2" s="284" t="s">
        <v>3</v>
      </c>
      <c r="AK2" s="284" t="s">
        <v>0</v>
      </c>
      <c r="AL2" s="284" t="s">
        <v>1</v>
      </c>
      <c r="AM2" s="284" t="s">
        <v>2</v>
      </c>
      <c r="AN2" s="284" t="s">
        <v>3</v>
      </c>
    </row>
    <row r="3" spans="1:40" ht="14.95" customHeight="1" thickBot="1" x14ac:dyDescent="0.3">
      <c r="A3" s="244">
        <v>42896</v>
      </c>
      <c r="B3" s="235" t="s">
        <v>50</v>
      </c>
      <c r="C3" s="235" t="s">
        <v>29</v>
      </c>
      <c r="D3" s="235" t="s">
        <v>65</v>
      </c>
      <c r="E3" s="236" t="s">
        <v>3</v>
      </c>
      <c r="F3" s="236">
        <v>14</v>
      </c>
      <c r="G3" s="236">
        <v>37</v>
      </c>
      <c r="H3" s="236" t="s">
        <v>308</v>
      </c>
      <c r="I3" s="236" t="s">
        <v>308</v>
      </c>
      <c r="J3" s="236">
        <v>2</v>
      </c>
      <c r="K3" s="236">
        <v>2</v>
      </c>
      <c r="L3" s="236">
        <v>0</v>
      </c>
      <c r="M3" s="236">
        <v>0</v>
      </c>
      <c r="N3" s="236">
        <v>0</v>
      </c>
      <c r="O3" s="236">
        <v>0</v>
      </c>
      <c r="P3" s="236" t="s">
        <v>308</v>
      </c>
      <c r="Q3" s="236" t="s">
        <v>308</v>
      </c>
      <c r="R3" s="236">
        <v>5</v>
      </c>
      <c r="S3" s="237">
        <v>13583</v>
      </c>
      <c r="T3" s="283" t="s">
        <v>315</v>
      </c>
      <c r="U3" s="238" t="s">
        <v>192</v>
      </c>
      <c r="V3" s="237" t="s">
        <v>207</v>
      </c>
      <c r="W3" s="237" t="s">
        <v>206</v>
      </c>
      <c r="X3" s="239" t="s">
        <v>407</v>
      </c>
      <c r="Y3" s="241">
        <v>1</v>
      </c>
      <c r="Z3" s="241">
        <v>0</v>
      </c>
      <c r="AA3" s="241">
        <v>0</v>
      </c>
      <c r="AB3" s="242">
        <v>1</v>
      </c>
      <c r="AC3" s="241">
        <v>0</v>
      </c>
      <c r="AD3" s="241">
        <v>0</v>
      </c>
      <c r="AE3" s="241">
        <v>0</v>
      </c>
      <c r="AF3" s="241">
        <v>0</v>
      </c>
      <c r="AG3" s="241">
        <v>1</v>
      </c>
      <c r="AH3" s="241">
        <v>0</v>
      </c>
      <c r="AI3" s="241">
        <v>0</v>
      </c>
      <c r="AJ3" s="241">
        <v>1</v>
      </c>
      <c r="AK3" s="241">
        <v>0</v>
      </c>
      <c r="AL3" s="241">
        <v>0</v>
      </c>
      <c r="AM3" s="241">
        <v>0</v>
      </c>
      <c r="AN3" s="241">
        <v>0</v>
      </c>
    </row>
    <row r="4" spans="1:40" ht="14.95" customHeight="1" thickBot="1" x14ac:dyDescent="0.3">
      <c r="A4" s="253">
        <v>42903</v>
      </c>
      <c r="B4" s="254" t="s">
        <v>50</v>
      </c>
      <c r="C4" s="254" t="s">
        <v>33</v>
      </c>
      <c r="D4" s="254" t="s">
        <v>79</v>
      </c>
      <c r="E4" s="255" t="s">
        <v>1</v>
      </c>
      <c r="F4" s="255">
        <v>22</v>
      </c>
      <c r="G4" s="255">
        <v>19</v>
      </c>
      <c r="H4" s="255" t="s">
        <v>308</v>
      </c>
      <c r="I4" s="255" t="s">
        <v>308</v>
      </c>
      <c r="J4" s="255">
        <v>3</v>
      </c>
      <c r="K4" s="255">
        <v>2</v>
      </c>
      <c r="L4" s="255">
        <v>1</v>
      </c>
      <c r="M4" s="255">
        <v>0</v>
      </c>
      <c r="N4" s="255">
        <v>1</v>
      </c>
      <c r="O4" s="255">
        <v>0</v>
      </c>
      <c r="P4" s="255" t="s">
        <v>308</v>
      </c>
      <c r="Q4" s="255" t="s">
        <v>308</v>
      </c>
      <c r="R4" s="255">
        <v>1</v>
      </c>
      <c r="S4" s="268">
        <v>10000</v>
      </c>
      <c r="T4" s="427" t="s">
        <v>427</v>
      </c>
      <c r="U4" s="269" t="s">
        <v>419</v>
      </c>
      <c r="V4" s="268" t="s">
        <v>239</v>
      </c>
      <c r="W4" s="256" t="s">
        <v>179</v>
      </c>
      <c r="X4" s="270" t="s">
        <v>428</v>
      </c>
      <c r="Y4" s="271">
        <v>1</v>
      </c>
      <c r="Z4" s="271">
        <v>1</v>
      </c>
      <c r="AA4" s="271">
        <v>0</v>
      </c>
      <c r="AB4" s="272">
        <v>0</v>
      </c>
      <c r="AC4" s="271">
        <v>1</v>
      </c>
      <c r="AD4" s="271">
        <v>1</v>
      </c>
      <c r="AE4" s="271">
        <v>0</v>
      </c>
      <c r="AF4" s="271">
        <v>0</v>
      </c>
      <c r="AG4" s="271">
        <v>0</v>
      </c>
      <c r="AH4" s="271">
        <v>0</v>
      </c>
      <c r="AI4" s="271">
        <v>0</v>
      </c>
      <c r="AJ4" s="271">
        <v>0</v>
      </c>
      <c r="AK4" s="271">
        <v>0</v>
      </c>
      <c r="AL4" s="271">
        <v>0</v>
      </c>
      <c r="AM4" s="271">
        <v>0</v>
      </c>
      <c r="AN4" s="271">
        <v>0</v>
      </c>
    </row>
    <row r="5" spans="1:40" ht="14.95" customHeight="1" thickBot="1" x14ac:dyDescent="0.3">
      <c r="A5" s="253">
        <v>42910</v>
      </c>
      <c r="B5" s="254" t="s">
        <v>50</v>
      </c>
      <c r="C5" s="254" t="s">
        <v>37</v>
      </c>
      <c r="D5" s="254" t="s">
        <v>79</v>
      </c>
      <c r="E5" s="255" t="s">
        <v>1</v>
      </c>
      <c r="F5" s="255">
        <v>27</v>
      </c>
      <c r="G5" s="255">
        <v>22</v>
      </c>
      <c r="H5" s="255" t="s">
        <v>308</v>
      </c>
      <c r="I5" s="255" t="s">
        <v>308</v>
      </c>
      <c r="J5" s="255">
        <v>2</v>
      </c>
      <c r="K5" s="255">
        <v>1</v>
      </c>
      <c r="L5" s="255">
        <v>0</v>
      </c>
      <c r="M5" s="255">
        <v>5</v>
      </c>
      <c r="N5" s="255">
        <v>2</v>
      </c>
      <c r="O5" s="255">
        <v>0</v>
      </c>
      <c r="P5" s="255" t="s">
        <v>308</v>
      </c>
      <c r="Q5" s="255" t="s">
        <v>308</v>
      </c>
      <c r="R5" s="255">
        <v>3</v>
      </c>
      <c r="S5" s="268">
        <v>17950</v>
      </c>
      <c r="T5" s="427" t="s">
        <v>661</v>
      </c>
      <c r="U5" s="269" t="s">
        <v>179</v>
      </c>
      <c r="V5" s="268" t="s">
        <v>239</v>
      </c>
      <c r="W5" s="256" t="s">
        <v>416</v>
      </c>
      <c r="X5" s="270" t="s">
        <v>663</v>
      </c>
      <c r="Y5" s="271">
        <v>1</v>
      </c>
      <c r="Z5" s="271">
        <v>1</v>
      </c>
      <c r="AA5" s="271">
        <v>0</v>
      </c>
      <c r="AB5" s="272">
        <v>0</v>
      </c>
      <c r="AC5" s="325">
        <v>1</v>
      </c>
      <c r="AD5" s="271">
        <v>1</v>
      </c>
      <c r="AE5" s="325">
        <v>0</v>
      </c>
      <c r="AF5" s="325">
        <v>0</v>
      </c>
      <c r="AG5" s="325">
        <v>0</v>
      </c>
      <c r="AH5" s="325">
        <v>0</v>
      </c>
      <c r="AI5" s="325">
        <v>0</v>
      </c>
      <c r="AJ5" s="325">
        <v>0</v>
      </c>
      <c r="AK5" s="325">
        <v>0</v>
      </c>
      <c r="AL5" s="325">
        <v>0</v>
      </c>
      <c r="AM5" s="325">
        <v>0</v>
      </c>
      <c r="AN5" s="325">
        <v>0</v>
      </c>
    </row>
    <row r="6" spans="1:40" ht="14.95" customHeight="1" thickBot="1" x14ac:dyDescent="0.3">
      <c r="A6" s="244">
        <v>42924</v>
      </c>
      <c r="B6" s="235" t="s">
        <v>364</v>
      </c>
      <c r="C6" s="235" t="s">
        <v>39</v>
      </c>
      <c r="D6" s="235" t="s">
        <v>365</v>
      </c>
      <c r="E6" s="236" t="s">
        <v>1</v>
      </c>
      <c r="F6" s="236">
        <v>14</v>
      </c>
      <c r="G6" s="236">
        <v>10</v>
      </c>
      <c r="H6" s="236">
        <v>0</v>
      </c>
      <c r="I6" s="236">
        <v>0</v>
      </c>
      <c r="J6" s="236">
        <v>1</v>
      </c>
      <c r="K6" s="236">
        <v>0</v>
      </c>
      <c r="L6" s="236">
        <v>0</v>
      </c>
      <c r="M6" s="236">
        <v>3</v>
      </c>
      <c r="N6" s="236">
        <v>0</v>
      </c>
      <c r="O6" s="236">
        <v>0</v>
      </c>
      <c r="P6" s="236">
        <v>0</v>
      </c>
      <c r="Q6" s="236">
        <v>1</v>
      </c>
      <c r="R6" s="236">
        <v>1</v>
      </c>
      <c r="S6" s="237">
        <v>10000</v>
      </c>
      <c r="T6" s="283" t="s">
        <v>635</v>
      </c>
      <c r="U6" s="238" t="s">
        <v>126</v>
      </c>
      <c r="V6" s="237" t="s">
        <v>239</v>
      </c>
      <c r="W6" s="239" t="s">
        <v>419</v>
      </c>
      <c r="X6" s="240" t="s">
        <v>215</v>
      </c>
      <c r="Y6" s="241">
        <v>1</v>
      </c>
      <c r="Z6" s="241">
        <v>1</v>
      </c>
      <c r="AA6" s="241">
        <v>0</v>
      </c>
      <c r="AB6" s="242">
        <v>0</v>
      </c>
      <c r="AC6" s="522">
        <v>0</v>
      </c>
      <c r="AD6" s="241">
        <v>0</v>
      </c>
      <c r="AE6" s="522">
        <v>0</v>
      </c>
      <c r="AF6" s="525">
        <v>0</v>
      </c>
      <c r="AG6" s="522">
        <v>1</v>
      </c>
      <c r="AH6" s="522">
        <v>1</v>
      </c>
      <c r="AI6" s="522">
        <v>0</v>
      </c>
      <c r="AJ6" s="525">
        <v>0</v>
      </c>
      <c r="AK6" s="522">
        <v>0</v>
      </c>
      <c r="AL6" s="522">
        <v>0</v>
      </c>
      <c r="AM6" s="522">
        <v>0</v>
      </c>
      <c r="AN6" s="525">
        <v>0</v>
      </c>
    </row>
    <row r="7" spans="1:40" ht="14.95" customHeight="1" thickBot="1" x14ac:dyDescent="0.3">
      <c r="A7" s="244">
        <v>42931</v>
      </c>
      <c r="B7" s="235" t="s">
        <v>364</v>
      </c>
      <c r="C7" s="235" t="s">
        <v>36</v>
      </c>
      <c r="D7" s="235" t="s">
        <v>75</v>
      </c>
      <c r="E7" s="236" t="s">
        <v>1</v>
      </c>
      <c r="F7" s="236">
        <v>38</v>
      </c>
      <c r="G7" s="236">
        <v>16</v>
      </c>
      <c r="H7" s="236">
        <v>1</v>
      </c>
      <c r="I7" s="236">
        <v>0</v>
      </c>
      <c r="J7" s="236">
        <v>5</v>
      </c>
      <c r="K7" s="236">
        <v>5</v>
      </c>
      <c r="L7" s="236">
        <v>0</v>
      </c>
      <c r="M7" s="236">
        <v>1</v>
      </c>
      <c r="N7" s="236">
        <v>0</v>
      </c>
      <c r="O7" s="236">
        <v>0</v>
      </c>
      <c r="P7" s="236">
        <v>0</v>
      </c>
      <c r="Q7" s="236">
        <v>0</v>
      </c>
      <c r="R7" s="236">
        <v>1</v>
      </c>
      <c r="S7" s="237">
        <v>6500</v>
      </c>
      <c r="T7" s="259" t="s">
        <v>722</v>
      </c>
      <c r="U7" s="238" t="s">
        <v>419</v>
      </c>
      <c r="V7" s="237" t="s">
        <v>239</v>
      </c>
      <c r="W7" s="239" t="s">
        <v>215</v>
      </c>
      <c r="X7" s="240" t="s">
        <v>126</v>
      </c>
      <c r="Y7" s="241">
        <v>1</v>
      </c>
      <c r="Z7" s="241">
        <v>1</v>
      </c>
      <c r="AA7" s="241">
        <v>0</v>
      </c>
      <c r="AB7" s="242">
        <v>0</v>
      </c>
      <c r="AC7" s="522">
        <v>0</v>
      </c>
      <c r="AD7" s="324">
        <v>0</v>
      </c>
      <c r="AE7" s="522">
        <v>0</v>
      </c>
      <c r="AF7" s="525">
        <v>0</v>
      </c>
      <c r="AG7" s="522">
        <v>1</v>
      </c>
      <c r="AH7" s="522">
        <v>1</v>
      </c>
      <c r="AI7" s="522">
        <v>0</v>
      </c>
      <c r="AJ7" s="525">
        <v>0</v>
      </c>
      <c r="AK7" s="522">
        <v>0</v>
      </c>
      <c r="AL7" s="526">
        <v>0</v>
      </c>
      <c r="AM7" s="522">
        <v>0</v>
      </c>
      <c r="AN7" s="525">
        <v>0</v>
      </c>
    </row>
    <row r="8" spans="1:40" ht="14.95" customHeight="1" thickBot="1" x14ac:dyDescent="0.3">
      <c r="A8" s="244">
        <v>43050</v>
      </c>
      <c r="B8" s="235" t="s">
        <v>50</v>
      </c>
      <c r="C8" s="235" t="s">
        <v>33</v>
      </c>
      <c r="D8" s="235" t="s">
        <v>797</v>
      </c>
      <c r="E8" s="236" t="s">
        <v>3</v>
      </c>
      <c r="F8" s="236">
        <v>19</v>
      </c>
      <c r="G8" s="236">
        <v>10</v>
      </c>
      <c r="H8" s="236" t="s">
        <v>308</v>
      </c>
      <c r="I8" s="236" t="s">
        <v>308</v>
      </c>
      <c r="J8" s="236">
        <v>1</v>
      </c>
      <c r="K8" s="236">
        <v>1</v>
      </c>
      <c r="L8" s="236">
        <v>0</v>
      </c>
      <c r="M8" s="236">
        <v>4</v>
      </c>
      <c r="N8" s="236">
        <v>1</v>
      </c>
      <c r="O8" s="236">
        <v>0</v>
      </c>
      <c r="P8" s="236" t="s">
        <v>308</v>
      </c>
      <c r="Q8" s="236" t="s">
        <v>308</v>
      </c>
      <c r="R8" s="236">
        <v>1</v>
      </c>
      <c r="S8" s="237">
        <v>12343</v>
      </c>
      <c r="T8" s="259" t="s">
        <v>817</v>
      </c>
      <c r="U8" s="238" t="s">
        <v>170</v>
      </c>
      <c r="V8" s="237" t="s">
        <v>413</v>
      </c>
      <c r="W8" s="239" t="s">
        <v>407</v>
      </c>
      <c r="X8" s="240" t="s">
        <v>818</v>
      </c>
      <c r="Y8" s="241">
        <v>1</v>
      </c>
      <c r="Z8" s="241">
        <v>0</v>
      </c>
      <c r="AA8" s="241">
        <v>0</v>
      </c>
      <c r="AB8" s="242">
        <v>1</v>
      </c>
      <c r="AC8" s="241">
        <v>0</v>
      </c>
      <c r="AD8" s="241">
        <v>0</v>
      </c>
      <c r="AE8" s="241">
        <v>0</v>
      </c>
      <c r="AF8" s="242">
        <v>0</v>
      </c>
      <c r="AG8" s="241">
        <v>1</v>
      </c>
      <c r="AH8" s="241">
        <v>0</v>
      </c>
      <c r="AI8" s="241">
        <v>0</v>
      </c>
      <c r="AJ8" s="242">
        <v>1</v>
      </c>
      <c r="AK8" s="241">
        <v>0</v>
      </c>
      <c r="AL8" s="241">
        <v>0</v>
      </c>
      <c r="AM8" s="241">
        <v>0</v>
      </c>
      <c r="AN8" s="242">
        <v>0</v>
      </c>
    </row>
    <row r="9" spans="1:40" ht="14.95" customHeight="1" thickBot="1" x14ac:dyDescent="0.3">
      <c r="A9" s="244">
        <v>43057</v>
      </c>
      <c r="B9" s="235" t="s">
        <v>50</v>
      </c>
      <c r="C9" s="235" t="s">
        <v>42</v>
      </c>
      <c r="D9" s="235" t="s">
        <v>52</v>
      </c>
      <c r="E9" s="236" t="s">
        <v>3</v>
      </c>
      <c r="F9" s="236">
        <v>20</v>
      </c>
      <c r="G9" s="236">
        <v>23</v>
      </c>
      <c r="H9" s="236" t="s">
        <v>308</v>
      </c>
      <c r="I9" s="236" t="s">
        <v>308</v>
      </c>
      <c r="J9" s="236">
        <v>2</v>
      </c>
      <c r="K9" s="236">
        <v>2</v>
      </c>
      <c r="L9" s="236">
        <v>0</v>
      </c>
      <c r="M9" s="236">
        <v>2</v>
      </c>
      <c r="N9" s="236">
        <v>0</v>
      </c>
      <c r="O9" s="236">
        <v>0</v>
      </c>
      <c r="P9" s="236" t="s">
        <v>308</v>
      </c>
      <c r="Q9" s="236" t="s">
        <v>308</v>
      </c>
      <c r="R9" s="236">
        <v>3</v>
      </c>
      <c r="S9" s="237">
        <v>51000</v>
      </c>
      <c r="T9" s="283" t="s">
        <v>774</v>
      </c>
      <c r="U9" s="238" t="s">
        <v>419</v>
      </c>
      <c r="V9" s="237" t="s">
        <v>826</v>
      </c>
      <c r="W9" s="237" t="s">
        <v>149</v>
      </c>
      <c r="X9" s="258" t="s">
        <v>317</v>
      </c>
      <c r="Y9" s="241">
        <v>1</v>
      </c>
      <c r="Z9" s="241">
        <v>0</v>
      </c>
      <c r="AA9" s="241">
        <v>0</v>
      </c>
      <c r="AB9" s="242">
        <v>1</v>
      </c>
      <c r="AC9" s="241">
        <v>0</v>
      </c>
      <c r="AD9" s="241">
        <v>0</v>
      </c>
      <c r="AE9" s="241">
        <v>0</v>
      </c>
      <c r="AF9" s="242">
        <v>0</v>
      </c>
      <c r="AG9" s="241">
        <v>1</v>
      </c>
      <c r="AH9" s="241">
        <v>0</v>
      </c>
      <c r="AI9" s="241">
        <v>0</v>
      </c>
      <c r="AJ9" s="242">
        <v>1</v>
      </c>
      <c r="AK9" s="241">
        <v>0</v>
      </c>
      <c r="AL9" s="241">
        <v>0</v>
      </c>
      <c r="AM9" s="241">
        <v>0</v>
      </c>
      <c r="AN9" s="242">
        <v>0</v>
      </c>
    </row>
    <row r="10" spans="1:40" ht="14.95" customHeight="1" thickBot="1" x14ac:dyDescent="0.3">
      <c r="A10" s="611">
        <v>43064</v>
      </c>
      <c r="B10" s="612" t="s">
        <v>50</v>
      </c>
      <c r="C10" s="612" t="s">
        <v>43</v>
      </c>
      <c r="D10" s="612" t="s">
        <v>811</v>
      </c>
      <c r="E10" s="613" t="s">
        <v>1</v>
      </c>
      <c r="F10" s="613">
        <v>57</v>
      </c>
      <c r="G10" s="613">
        <v>17</v>
      </c>
      <c r="H10" s="613" t="s">
        <v>308</v>
      </c>
      <c r="I10" s="613" t="s">
        <v>308</v>
      </c>
      <c r="J10" s="613">
        <v>9</v>
      </c>
      <c r="K10" s="613">
        <v>5</v>
      </c>
      <c r="L10" s="613">
        <v>0</v>
      </c>
      <c r="M10" s="613">
        <v>0</v>
      </c>
      <c r="N10" s="613">
        <v>2</v>
      </c>
      <c r="O10" s="613">
        <v>0</v>
      </c>
      <c r="P10" s="613" t="s">
        <v>308</v>
      </c>
      <c r="Q10" s="613" t="s">
        <v>308</v>
      </c>
      <c r="R10" s="613">
        <v>2</v>
      </c>
      <c r="S10" s="614">
        <v>3500</v>
      </c>
      <c r="T10" s="638" t="s">
        <v>900</v>
      </c>
      <c r="U10" s="614" t="s">
        <v>192</v>
      </c>
      <c r="V10" s="614" t="s">
        <v>851</v>
      </c>
      <c r="W10" s="614" t="s">
        <v>415</v>
      </c>
      <c r="X10" s="614" t="s">
        <v>862</v>
      </c>
      <c r="Y10" s="615">
        <v>1</v>
      </c>
      <c r="Z10" s="615">
        <v>1</v>
      </c>
      <c r="AA10" s="615">
        <v>0</v>
      </c>
      <c r="AB10" s="616">
        <v>0</v>
      </c>
      <c r="AC10" s="615">
        <v>0</v>
      </c>
      <c r="AD10" s="615">
        <v>0</v>
      </c>
      <c r="AE10" s="615">
        <v>0</v>
      </c>
      <c r="AF10" s="616">
        <v>0</v>
      </c>
      <c r="AG10" s="615">
        <v>0</v>
      </c>
      <c r="AH10" s="615">
        <v>0</v>
      </c>
      <c r="AI10" s="615">
        <v>0</v>
      </c>
      <c r="AJ10" s="616">
        <v>0</v>
      </c>
      <c r="AK10" s="615">
        <v>1</v>
      </c>
      <c r="AL10" s="615">
        <v>1</v>
      </c>
      <c r="AM10" s="615">
        <v>0</v>
      </c>
      <c r="AN10" s="616">
        <v>0</v>
      </c>
    </row>
    <row r="11" spans="1:40" ht="15.8" thickBot="1" x14ac:dyDescent="0.3">
      <c r="A11" s="560"/>
      <c r="B11" s="561"/>
      <c r="C11" s="663" t="s">
        <v>702</v>
      </c>
      <c r="D11" s="664"/>
      <c r="E11" s="665"/>
      <c r="F11" s="555">
        <f>SUM(F3:F5)</f>
        <v>63</v>
      </c>
      <c r="G11" s="555">
        <f>SUM(G3:G5)</f>
        <v>78</v>
      </c>
      <c r="H11" s="555" t="s">
        <v>308</v>
      </c>
      <c r="I11" s="555" t="s">
        <v>308</v>
      </c>
      <c r="J11" s="555">
        <f t="shared" ref="J11:O11" si="0">SUM(J3:J5)</f>
        <v>7</v>
      </c>
      <c r="K11" s="555">
        <f t="shared" si="0"/>
        <v>5</v>
      </c>
      <c r="L11" s="555">
        <f t="shared" si="0"/>
        <v>1</v>
      </c>
      <c r="M11" s="555">
        <f t="shared" si="0"/>
        <v>5</v>
      </c>
      <c r="N11" s="555">
        <f t="shared" si="0"/>
        <v>3</v>
      </c>
      <c r="O11" s="555">
        <f t="shared" si="0"/>
        <v>0</v>
      </c>
      <c r="P11" s="555" t="s">
        <v>308</v>
      </c>
      <c r="Q11" s="555" t="s">
        <v>308</v>
      </c>
      <c r="R11" s="555">
        <f>SUM(R3:R5)</f>
        <v>9</v>
      </c>
      <c r="W11" s="556"/>
      <c r="X11" s="582" t="s">
        <v>702</v>
      </c>
      <c r="Y11" s="555">
        <f t="shared" ref="Y11:AN11" si="1">SUM(Y3:Y5)</f>
        <v>3</v>
      </c>
      <c r="Z11" s="555">
        <f t="shared" si="1"/>
        <v>2</v>
      </c>
      <c r="AA11" s="555">
        <f t="shared" si="1"/>
        <v>0</v>
      </c>
      <c r="AB11" s="555">
        <f t="shared" si="1"/>
        <v>1</v>
      </c>
      <c r="AC11" s="557">
        <f t="shared" si="1"/>
        <v>2</v>
      </c>
      <c r="AD11" s="557">
        <f t="shared" si="1"/>
        <v>2</v>
      </c>
      <c r="AE11" s="557">
        <f t="shared" si="1"/>
        <v>0</v>
      </c>
      <c r="AF11" s="557">
        <f t="shared" si="1"/>
        <v>0</v>
      </c>
      <c r="AG11" s="558">
        <f t="shared" si="1"/>
        <v>1</v>
      </c>
      <c r="AH11" s="558">
        <f t="shared" si="1"/>
        <v>0</v>
      </c>
      <c r="AI11" s="558">
        <f t="shared" si="1"/>
        <v>0</v>
      </c>
      <c r="AJ11" s="558">
        <f t="shared" si="1"/>
        <v>1</v>
      </c>
      <c r="AK11" s="559">
        <f t="shared" si="1"/>
        <v>0</v>
      </c>
      <c r="AL11" s="559">
        <f t="shared" si="1"/>
        <v>0</v>
      </c>
      <c r="AM11" s="559">
        <f t="shared" si="1"/>
        <v>0</v>
      </c>
      <c r="AN11" s="559">
        <f t="shared" si="1"/>
        <v>0</v>
      </c>
    </row>
    <row r="12" spans="1:40" ht="15.8" thickBot="1" x14ac:dyDescent="0.3">
      <c r="A12" s="560"/>
      <c r="B12" s="561"/>
      <c r="C12" s="700" t="s">
        <v>707</v>
      </c>
      <c r="D12" s="701"/>
      <c r="E12" s="702"/>
      <c r="F12" s="562">
        <f>SUM(F6:F7)</f>
        <v>52</v>
      </c>
      <c r="G12" s="562">
        <f t="shared" ref="G12:R12" si="2">SUM(G6:G7)</f>
        <v>26</v>
      </c>
      <c r="H12" s="562">
        <f t="shared" si="2"/>
        <v>1</v>
      </c>
      <c r="I12" s="562">
        <f t="shared" si="2"/>
        <v>0</v>
      </c>
      <c r="J12" s="562">
        <f t="shared" si="2"/>
        <v>6</v>
      </c>
      <c r="K12" s="562">
        <f t="shared" si="2"/>
        <v>5</v>
      </c>
      <c r="L12" s="562">
        <f t="shared" si="2"/>
        <v>0</v>
      </c>
      <c r="M12" s="562">
        <f t="shared" si="2"/>
        <v>4</v>
      </c>
      <c r="N12" s="562">
        <f t="shared" si="2"/>
        <v>0</v>
      </c>
      <c r="O12" s="562">
        <f t="shared" si="2"/>
        <v>0</v>
      </c>
      <c r="P12" s="562">
        <f t="shared" si="2"/>
        <v>0</v>
      </c>
      <c r="Q12" s="562">
        <f t="shared" si="2"/>
        <v>1</v>
      </c>
      <c r="R12" s="562">
        <f t="shared" si="2"/>
        <v>2</v>
      </c>
      <c r="S12" s="563"/>
      <c r="T12" s="563"/>
      <c r="U12" s="563"/>
      <c r="V12" s="563"/>
      <c r="W12" s="564"/>
      <c r="X12" s="583" t="s">
        <v>707</v>
      </c>
      <c r="Y12" s="562">
        <f t="shared" ref="Y12:AN12" si="3">SUM(Y6:Y7)</f>
        <v>2</v>
      </c>
      <c r="Z12" s="562">
        <f t="shared" si="3"/>
        <v>2</v>
      </c>
      <c r="AA12" s="562">
        <f t="shared" si="3"/>
        <v>0</v>
      </c>
      <c r="AB12" s="562">
        <f t="shared" si="3"/>
        <v>0</v>
      </c>
      <c r="AC12" s="565">
        <f t="shared" si="3"/>
        <v>0</v>
      </c>
      <c r="AD12" s="565">
        <f t="shared" si="3"/>
        <v>0</v>
      </c>
      <c r="AE12" s="565">
        <f t="shared" si="3"/>
        <v>0</v>
      </c>
      <c r="AF12" s="565">
        <f t="shared" si="3"/>
        <v>0</v>
      </c>
      <c r="AG12" s="566">
        <f t="shared" si="3"/>
        <v>2</v>
      </c>
      <c r="AH12" s="566">
        <f t="shared" si="3"/>
        <v>2</v>
      </c>
      <c r="AI12" s="566">
        <f t="shared" si="3"/>
        <v>0</v>
      </c>
      <c r="AJ12" s="566">
        <f t="shared" si="3"/>
        <v>0</v>
      </c>
      <c r="AK12" s="567">
        <f t="shared" si="3"/>
        <v>0</v>
      </c>
      <c r="AL12" s="567">
        <f t="shared" si="3"/>
        <v>0</v>
      </c>
      <c r="AM12" s="567">
        <f t="shared" si="3"/>
        <v>0</v>
      </c>
      <c r="AN12" s="567">
        <f t="shared" si="3"/>
        <v>0</v>
      </c>
    </row>
    <row r="13" spans="1:40" ht="15.8" thickBot="1" x14ac:dyDescent="0.3">
      <c r="A13" s="560"/>
      <c r="B13" s="561"/>
      <c r="C13" s="672" t="s">
        <v>701</v>
      </c>
      <c r="D13" s="673"/>
      <c r="E13" s="674"/>
      <c r="F13" s="568">
        <f>SUM(F8:F10)</f>
        <v>96</v>
      </c>
      <c r="G13" s="568">
        <f>SUM(G8:G10)</f>
        <v>50</v>
      </c>
      <c r="H13" s="568" t="s">
        <v>308</v>
      </c>
      <c r="I13" s="568" t="s">
        <v>308</v>
      </c>
      <c r="J13" s="568">
        <f t="shared" ref="J13:O13" si="4">SUM(J8:J10)</f>
        <v>12</v>
      </c>
      <c r="K13" s="568">
        <f t="shared" si="4"/>
        <v>8</v>
      </c>
      <c r="L13" s="568">
        <f t="shared" si="4"/>
        <v>0</v>
      </c>
      <c r="M13" s="568">
        <f t="shared" si="4"/>
        <v>6</v>
      </c>
      <c r="N13" s="568">
        <f t="shared" si="4"/>
        <v>3</v>
      </c>
      <c r="O13" s="568">
        <f t="shared" si="4"/>
        <v>0</v>
      </c>
      <c r="P13" s="568" t="s">
        <v>308</v>
      </c>
      <c r="Q13" s="568" t="s">
        <v>308</v>
      </c>
      <c r="R13" s="568">
        <f>SUM(R8:R10)</f>
        <v>6</v>
      </c>
      <c r="S13" s="569"/>
      <c r="T13" s="569"/>
      <c r="U13" s="569"/>
      <c r="V13" s="569"/>
      <c r="W13" s="570"/>
      <c r="X13" s="584" t="s">
        <v>701</v>
      </c>
      <c r="Y13" s="571">
        <f t="shared" ref="Y13:AN13" si="5">SUM(Y8:Y10)</f>
        <v>3</v>
      </c>
      <c r="Z13" s="568">
        <f t="shared" si="5"/>
        <v>1</v>
      </c>
      <c r="AA13" s="568">
        <f t="shared" si="5"/>
        <v>0</v>
      </c>
      <c r="AB13" s="568">
        <f t="shared" si="5"/>
        <v>2</v>
      </c>
      <c r="AC13" s="572">
        <f t="shared" si="5"/>
        <v>0</v>
      </c>
      <c r="AD13" s="572">
        <f t="shared" si="5"/>
        <v>0</v>
      </c>
      <c r="AE13" s="572">
        <f t="shared" si="5"/>
        <v>0</v>
      </c>
      <c r="AF13" s="572">
        <f t="shared" si="5"/>
        <v>0</v>
      </c>
      <c r="AG13" s="573">
        <f t="shared" si="5"/>
        <v>2</v>
      </c>
      <c r="AH13" s="573">
        <f t="shared" si="5"/>
        <v>0</v>
      </c>
      <c r="AI13" s="573">
        <f t="shared" si="5"/>
        <v>0</v>
      </c>
      <c r="AJ13" s="573">
        <f t="shared" si="5"/>
        <v>2</v>
      </c>
      <c r="AK13" s="574">
        <f t="shared" si="5"/>
        <v>1</v>
      </c>
      <c r="AL13" s="574">
        <f t="shared" si="5"/>
        <v>1</v>
      </c>
      <c r="AM13" s="574">
        <f t="shared" si="5"/>
        <v>0</v>
      </c>
      <c r="AN13" s="574">
        <f t="shared" si="5"/>
        <v>0</v>
      </c>
    </row>
    <row r="14" spans="1:40" ht="15.8" thickBot="1" x14ac:dyDescent="0.3">
      <c r="A14" s="560"/>
      <c r="B14" s="561"/>
      <c r="C14" s="669" t="s">
        <v>699</v>
      </c>
      <c r="D14" s="670"/>
      <c r="E14" s="671"/>
      <c r="F14" s="575">
        <f>SUM(F3:F10)</f>
        <v>211</v>
      </c>
      <c r="G14" s="575">
        <f t="shared" ref="G14:R14" si="6">SUM(G3:G10)</f>
        <v>154</v>
      </c>
      <c r="H14" s="575">
        <f t="shared" si="6"/>
        <v>1</v>
      </c>
      <c r="I14" s="575">
        <f t="shared" si="6"/>
        <v>0</v>
      </c>
      <c r="J14" s="575">
        <f t="shared" si="6"/>
        <v>25</v>
      </c>
      <c r="K14" s="575">
        <f t="shared" si="6"/>
        <v>18</v>
      </c>
      <c r="L14" s="575">
        <f t="shared" si="6"/>
        <v>1</v>
      </c>
      <c r="M14" s="575">
        <f t="shared" si="6"/>
        <v>15</v>
      </c>
      <c r="N14" s="575">
        <f t="shared" si="6"/>
        <v>6</v>
      </c>
      <c r="O14" s="575">
        <f t="shared" si="6"/>
        <v>0</v>
      </c>
      <c r="P14" s="575">
        <f t="shared" si="6"/>
        <v>0</v>
      </c>
      <c r="Q14" s="575">
        <f t="shared" si="6"/>
        <v>1</v>
      </c>
      <c r="R14" s="575">
        <f t="shared" si="6"/>
        <v>17</v>
      </c>
      <c r="S14" s="576"/>
      <c r="T14" s="576"/>
      <c r="U14" s="576"/>
      <c r="V14" s="576"/>
      <c r="W14" s="577"/>
      <c r="X14" s="585" t="s">
        <v>699</v>
      </c>
      <c r="Y14" s="575">
        <f t="shared" ref="Y14:AN14" si="7">SUM(Y3:Y10)</f>
        <v>8</v>
      </c>
      <c r="Z14" s="575">
        <f t="shared" si="7"/>
        <v>5</v>
      </c>
      <c r="AA14" s="575">
        <f t="shared" si="7"/>
        <v>0</v>
      </c>
      <c r="AB14" s="575">
        <f t="shared" si="7"/>
        <v>3</v>
      </c>
      <c r="AC14" s="579">
        <f t="shared" si="7"/>
        <v>2</v>
      </c>
      <c r="AD14" s="579">
        <f t="shared" si="7"/>
        <v>2</v>
      </c>
      <c r="AE14" s="579">
        <f t="shared" si="7"/>
        <v>0</v>
      </c>
      <c r="AF14" s="579">
        <f t="shared" si="7"/>
        <v>0</v>
      </c>
      <c r="AG14" s="580">
        <f t="shared" si="7"/>
        <v>5</v>
      </c>
      <c r="AH14" s="580">
        <f t="shared" si="7"/>
        <v>2</v>
      </c>
      <c r="AI14" s="580">
        <f t="shared" si="7"/>
        <v>0</v>
      </c>
      <c r="AJ14" s="580">
        <f t="shared" si="7"/>
        <v>3</v>
      </c>
      <c r="AK14" s="634">
        <f t="shared" si="7"/>
        <v>1</v>
      </c>
      <c r="AL14" s="634">
        <f t="shared" si="7"/>
        <v>1</v>
      </c>
      <c r="AM14" s="634">
        <f t="shared" si="7"/>
        <v>0</v>
      </c>
      <c r="AN14" s="634">
        <f t="shared" si="7"/>
        <v>0</v>
      </c>
    </row>
    <row r="15" spans="1:40" ht="14.95" x14ac:dyDescent="0.25">
      <c r="A15" s="699" t="s">
        <v>901</v>
      </c>
      <c r="B15" s="652"/>
      <c r="C15" s="652"/>
      <c r="D15" s="652"/>
      <c r="E15" s="652"/>
      <c r="F15" s="652"/>
      <c r="G15" s="652"/>
      <c r="H15" s="652"/>
      <c r="I15" s="652"/>
      <c r="J15" s="652"/>
      <c r="K15" s="652"/>
      <c r="L15" s="652"/>
      <c r="M15" s="652"/>
      <c r="N15" s="652"/>
      <c r="O15" s="652"/>
      <c r="P15" s="652"/>
      <c r="Q15" s="652"/>
      <c r="R15" s="652"/>
      <c r="S15" s="652"/>
      <c r="T15" s="652"/>
      <c r="U15" s="652"/>
      <c r="V15" s="652"/>
      <c r="W15" s="652"/>
      <c r="X15" s="652"/>
      <c r="Y15" s="652"/>
      <c r="Z15" s="652"/>
      <c r="AA15" s="652"/>
      <c r="AB15" s="652"/>
      <c r="AC15" s="652"/>
      <c r="AD15" s="652"/>
      <c r="AE15" s="652"/>
      <c r="AF15" s="652"/>
      <c r="AG15" s="652"/>
      <c r="AH15" s="652"/>
      <c r="AI15" s="652"/>
      <c r="AJ15" s="652"/>
      <c r="AK15" s="652"/>
      <c r="AL15" s="652"/>
      <c r="AM15" s="652"/>
      <c r="AN15" s="652"/>
    </row>
    <row r="16" spans="1:40" ht="14.95" x14ac:dyDescent="0.25">
      <c r="A16" t="s">
        <v>109</v>
      </c>
    </row>
    <row r="17" spans="1:2" ht="14.95" x14ac:dyDescent="0.25">
      <c r="A17" t="s">
        <v>382</v>
      </c>
    </row>
    <row r="18" spans="1:2" ht="14.95" x14ac:dyDescent="0.25">
      <c r="A18" t="s">
        <v>812</v>
      </c>
    </row>
    <row r="19" spans="1:2" ht="14.95" x14ac:dyDescent="0.25">
      <c r="A19" t="s">
        <v>799</v>
      </c>
    </row>
    <row r="20" spans="1:2" ht="14.95" x14ac:dyDescent="0.25">
      <c r="A20" s="211"/>
      <c r="B20" t="s">
        <v>48</v>
      </c>
    </row>
    <row r="21" spans="1:2" ht="14.95" x14ac:dyDescent="0.25">
      <c r="A21" s="209"/>
      <c r="B21" t="s">
        <v>46</v>
      </c>
    </row>
    <row r="22" spans="1:2" ht="14.95" x14ac:dyDescent="0.25">
      <c r="A22" s="210"/>
      <c r="B22" t="s">
        <v>47</v>
      </c>
    </row>
    <row r="23" spans="1:2" x14ac:dyDescent="0.25">
      <c r="A23" s="18" t="s">
        <v>28</v>
      </c>
    </row>
    <row r="24" spans="1:2" ht="14.95" x14ac:dyDescent="0.25"/>
    <row r="25" spans="1:2" ht="14.95" x14ac:dyDescent="0.25"/>
    <row r="26" spans="1:2" ht="14.95" x14ac:dyDescent="0.25"/>
    <row r="27" spans="1:2" ht="14.95" x14ac:dyDescent="0.25"/>
    <row r="28" spans="1:2" ht="14.95" x14ac:dyDescent="0.25"/>
    <row r="29" spans="1:2" ht="14.95" x14ac:dyDescent="0.25"/>
    <row r="30" spans="1:2" ht="14.95" x14ac:dyDescent="0.25"/>
    <row r="31" spans="1:2" ht="14.95" x14ac:dyDescent="0.25"/>
    <row r="32" spans="1:2" ht="14.95" x14ac:dyDescent="0.25"/>
    <row r="33" ht="14.95" x14ac:dyDescent="0.25"/>
    <row r="34" ht="14.95" x14ac:dyDescent="0.25"/>
  </sheetData>
  <mergeCells count="11">
    <mergeCell ref="A15:AN15"/>
    <mergeCell ref="C11:E11"/>
    <mergeCell ref="C12:E12"/>
    <mergeCell ref="C13:E13"/>
    <mergeCell ref="C14:E14"/>
    <mergeCell ref="H1:I1"/>
    <mergeCell ref="J1:M1"/>
    <mergeCell ref="N1:O1"/>
    <mergeCell ref="P1:R1"/>
    <mergeCell ref="A1:C1"/>
    <mergeCell ref="E1:G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25"/>
  <sheetViews>
    <sheetView zoomScaleNormal="100" workbookViewId="0">
      <pane ySplit="2" topLeftCell="A3" activePane="bottomLeft" state="frozen"/>
      <selection pane="bottomLeft" sqref="A1:C1"/>
    </sheetView>
  </sheetViews>
  <sheetFormatPr defaultRowHeight="14.3" x14ac:dyDescent="0.25"/>
  <cols>
    <col min="1" max="1" width="7.625" customWidth="1"/>
    <col min="2" max="2" width="5.625" customWidth="1"/>
    <col min="3" max="3" width="11.625" customWidth="1"/>
    <col min="4" max="4" width="4.625" bestFit="1" customWidth="1"/>
    <col min="5" max="18" width="3.75" customWidth="1"/>
    <col min="19" max="20" width="6.25" customWidth="1"/>
    <col min="21" max="21" width="19.125" customWidth="1"/>
    <col min="22" max="22" width="20.125" customWidth="1"/>
    <col min="23" max="23" width="21.75" customWidth="1"/>
    <col min="24" max="24" width="30.625" customWidth="1"/>
    <col min="25" max="40" width="3.75" customWidth="1"/>
  </cols>
  <sheetData>
    <row r="1" spans="1:40" ht="14.95" customHeight="1" thickBot="1" x14ac:dyDescent="0.3">
      <c r="A1" s="724" t="s">
        <v>90</v>
      </c>
      <c r="B1" s="725"/>
      <c r="C1" s="725"/>
      <c r="D1" s="410"/>
      <c r="E1" s="726" t="s">
        <v>24</v>
      </c>
      <c r="F1" s="727"/>
      <c r="G1" s="728"/>
      <c r="H1" s="726" t="s">
        <v>23</v>
      </c>
      <c r="I1" s="728"/>
      <c r="J1" s="721" t="s">
        <v>6</v>
      </c>
      <c r="K1" s="722"/>
      <c r="L1" s="722"/>
      <c r="M1" s="723"/>
      <c r="N1" s="721" t="s">
        <v>7</v>
      </c>
      <c r="O1" s="723"/>
      <c r="P1" s="721" t="s">
        <v>25</v>
      </c>
      <c r="Q1" s="722"/>
      <c r="R1" s="723"/>
      <c r="S1" s="411" t="s">
        <v>8</v>
      </c>
      <c r="T1" s="411" t="s">
        <v>9</v>
      </c>
      <c r="U1" s="412" t="s">
        <v>10</v>
      </c>
      <c r="V1" s="411" t="s">
        <v>11</v>
      </c>
      <c r="W1" s="413" t="s">
        <v>26</v>
      </c>
      <c r="X1" s="414" t="s">
        <v>27</v>
      </c>
      <c r="Y1" s="415" t="s">
        <v>20</v>
      </c>
      <c r="Z1" s="416"/>
      <c r="AA1" s="416"/>
      <c r="AB1" s="416"/>
      <c r="AC1" s="415" t="s">
        <v>76</v>
      </c>
      <c r="AD1" s="416"/>
      <c r="AE1" s="416"/>
      <c r="AF1" s="416"/>
      <c r="AG1" s="415" t="s">
        <v>77</v>
      </c>
      <c r="AH1" s="416"/>
      <c r="AI1" s="416"/>
      <c r="AJ1" s="416"/>
      <c r="AK1" s="415" t="s">
        <v>78</v>
      </c>
      <c r="AL1" s="416"/>
      <c r="AM1" s="416"/>
      <c r="AN1" s="416"/>
    </row>
    <row r="2" spans="1:40" ht="14.95" customHeight="1" thickBot="1" x14ac:dyDescent="0.3">
      <c r="A2" s="417" t="s">
        <v>19</v>
      </c>
      <c r="B2" s="418" t="s">
        <v>18</v>
      </c>
      <c r="C2" s="419" t="s">
        <v>17</v>
      </c>
      <c r="D2" s="419" t="s">
        <v>44</v>
      </c>
      <c r="E2" s="420" t="s">
        <v>16</v>
      </c>
      <c r="F2" s="420" t="s">
        <v>4</v>
      </c>
      <c r="G2" s="420" t="s">
        <v>5</v>
      </c>
      <c r="H2" s="421" t="s">
        <v>12</v>
      </c>
      <c r="I2" s="421" t="s">
        <v>3</v>
      </c>
      <c r="J2" s="421" t="s">
        <v>12</v>
      </c>
      <c r="K2" s="421" t="s">
        <v>13</v>
      </c>
      <c r="L2" s="421" t="s">
        <v>2</v>
      </c>
      <c r="M2" s="421" t="s">
        <v>14</v>
      </c>
      <c r="N2" s="421" t="s">
        <v>15</v>
      </c>
      <c r="O2" s="421" t="s">
        <v>16</v>
      </c>
      <c r="P2" s="421" t="s">
        <v>21</v>
      </c>
      <c r="Q2" s="421" t="s">
        <v>22</v>
      </c>
      <c r="R2" s="421" t="s">
        <v>12</v>
      </c>
      <c r="S2" s="422"/>
      <c r="T2" s="423"/>
      <c r="U2" s="424"/>
      <c r="V2" s="422"/>
      <c r="W2" s="425"/>
      <c r="X2" s="426"/>
      <c r="Y2" s="411" t="s">
        <v>0</v>
      </c>
      <c r="Z2" s="411" t="s">
        <v>1</v>
      </c>
      <c r="AA2" s="411" t="s">
        <v>2</v>
      </c>
      <c r="AB2" s="411" t="s">
        <v>3</v>
      </c>
      <c r="AC2" s="411" t="s">
        <v>0</v>
      </c>
      <c r="AD2" s="411" t="s">
        <v>1</v>
      </c>
      <c r="AE2" s="411" t="s">
        <v>2</v>
      </c>
      <c r="AF2" s="411" t="s">
        <v>3</v>
      </c>
      <c r="AG2" s="411" t="s">
        <v>0</v>
      </c>
      <c r="AH2" s="411" t="s">
        <v>1</v>
      </c>
      <c r="AI2" s="411" t="s">
        <v>2</v>
      </c>
      <c r="AJ2" s="411" t="s">
        <v>3</v>
      </c>
      <c r="AK2" s="411" t="s">
        <v>0</v>
      </c>
      <c r="AL2" s="411" t="s">
        <v>1</v>
      </c>
      <c r="AM2" s="411" t="s">
        <v>2</v>
      </c>
      <c r="AN2" s="411" t="s">
        <v>3</v>
      </c>
    </row>
    <row r="3" spans="1:40" ht="14.95" customHeight="1" thickBot="1" x14ac:dyDescent="0.3">
      <c r="A3" s="244">
        <v>42770</v>
      </c>
      <c r="B3" s="235" t="s">
        <v>51</v>
      </c>
      <c r="C3" s="235" t="s">
        <v>30</v>
      </c>
      <c r="D3" s="235" t="s">
        <v>82</v>
      </c>
      <c r="E3" s="236" t="s">
        <v>3</v>
      </c>
      <c r="F3" s="236">
        <v>16</v>
      </c>
      <c r="G3" s="236">
        <v>19</v>
      </c>
      <c r="H3" s="236">
        <v>0</v>
      </c>
      <c r="I3" s="236">
        <v>1</v>
      </c>
      <c r="J3" s="236">
        <v>1</v>
      </c>
      <c r="K3" s="236">
        <v>1</v>
      </c>
      <c r="L3" s="236">
        <v>0</v>
      </c>
      <c r="M3" s="236">
        <v>3</v>
      </c>
      <c r="N3" s="236">
        <v>0</v>
      </c>
      <c r="O3" s="236">
        <v>0</v>
      </c>
      <c r="P3" s="236">
        <v>0</v>
      </c>
      <c r="Q3" s="236">
        <v>0</v>
      </c>
      <c r="R3" s="236">
        <v>1</v>
      </c>
      <c r="S3" s="237">
        <v>81902</v>
      </c>
      <c r="T3" s="259" t="s">
        <v>148</v>
      </c>
      <c r="U3" s="238" t="s">
        <v>149</v>
      </c>
      <c r="V3" s="237" t="s">
        <v>150</v>
      </c>
      <c r="W3" s="239" t="s">
        <v>151</v>
      </c>
      <c r="X3" s="240" t="s">
        <v>152</v>
      </c>
      <c r="Y3" s="241">
        <v>1</v>
      </c>
      <c r="Z3" s="241">
        <v>0</v>
      </c>
      <c r="AA3" s="241">
        <v>0</v>
      </c>
      <c r="AB3" s="242">
        <v>1</v>
      </c>
      <c r="AC3" s="241">
        <v>0</v>
      </c>
      <c r="AD3" s="241">
        <v>0</v>
      </c>
      <c r="AE3" s="241">
        <v>0</v>
      </c>
      <c r="AF3" s="242">
        <v>0</v>
      </c>
      <c r="AG3" s="241">
        <v>1</v>
      </c>
      <c r="AH3" s="241">
        <v>0</v>
      </c>
      <c r="AI3" s="241">
        <v>0</v>
      </c>
      <c r="AJ3" s="242">
        <v>1</v>
      </c>
      <c r="AK3" s="241">
        <v>0</v>
      </c>
      <c r="AL3" s="241">
        <v>0</v>
      </c>
      <c r="AM3" s="241">
        <v>0</v>
      </c>
      <c r="AN3" s="242">
        <v>0</v>
      </c>
    </row>
    <row r="4" spans="1:40" ht="14.95" customHeight="1" thickBot="1" x14ac:dyDescent="0.3">
      <c r="A4" s="253">
        <v>42778</v>
      </c>
      <c r="B4" s="254" t="s">
        <v>51</v>
      </c>
      <c r="C4" s="254" t="s">
        <v>37</v>
      </c>
      <c r="D4" s="254" t="s">
        <v>53</v>
      </c>
      <c r="E4" s="255" t="s">
        <v>1</v>
      </c>
      <c r="F4" s="255">
        <v>22</v>
      </c>
      <c r="G4" s="255">
        <v>16</v>
      </c>
      <c r="H4" s="255">
        <v>0</v>
      </c>
      <c r="I4" s="255">
        <v>0</v>
      </c>
      <c r="J4" s="255">
        <v>1</v>
      </c>
      <c r="K4" s="255">
        <v>1</v>
      </c>
      <c r="L4" s="255">
        <v>0</v>
      </c>
      <c r="M4" s="255">
        <v>5</v>
      </c>
      <c r="N4" s="255">
        <v>0</v>
      </c>
      <c r="O4" s="255">
        <v>0</v>
      </c>
      <c r="P4" s="255">
        <v>0</v>
      </c>
      <c r="Q4" s="255">
        <v>1</v>
      </c>
      <c r="R4" s="255">
        <v>2</v>
      </c>
      <c r="S4" s="268">
        <v>80000</v>
      </c>
      <c r="T4" s="427" t="s">
        <v>181</v>
      </c>
      <c r="U4" s="269" t="s">
        <v>125</v>
      </c>
      <c r="V4" s="268" t="s">
        <v>150</v>
      </c>
      <c r="W4" s="256" t="s">
        <v>170</v>
      </c>
      <c r="X4" s="270" t="s">
        <v>183</v>
      </c>
      <c r="Y4" s="271">
        <v>1</v>
      </c>
      <c r="Z4" s="271">
        <v>1</v>
      </c>
      <c r="AA4" s="271">
        <v>0</v>
      </c>
      <c r="AB4" s="272">
        <v>0</v>
      </c>
      <c r="AC4" s="271">
        <v>1</v>
      </c>
      <c r="AD4" s="271">
        <v>1</v>
      </c>
      <c r="AE4" s="271">
        <v>0</v>
      </c>
      <c r="AF4" s="272">
        <v>0</v>
      </c>
      <c r="AG4" s="271">
        <v>0</v>
      </c>
      <c r="AH4" s="271">
        <v>0</v>
      </c>
      <c r="AI4" s="271">
        <v>0</v>
      </c>
      <c r="AJ4" s="272">
        <v>0</v>
      </c>
      <c r="AK4" s="271">
        <v>0</v>
      </c>
      <c r="AL4" s="271">
        <v>0</v>
      </c>
      <c r="AM4" s="271">
        <v>0</v>
      </c>
      <c r="AN4" s="272">
        <v>0</v>
      </c>
    </row>
    <row r="5" spans="1:40" ht="14.95" customHeight="1" thickBot="1" x14ac:dyDescent="0.3">
      <c r="A5" s="244">
        <v>42791</v>
      </c>
      <c r="B5" s="235" t="s">
        <v>51</v>
      </c>
      <c r="C5" s="235" t="s">
        <v>42</v>
      </c>
      <c r="D5" s="235" t="s">
        <v>52</v>
      </c>
      <c r="E5" s="236" t="s">
        <v>3</v>
      </c>
      <c r="F5" s="236">
        <v>9</v>
      </c>
      <c r="G5" s="236">
        <v>19</v>
      </c>
      <c r="H5" s="236">
        <v>0</v>
      </c>
      <c r="I5" s="236">
        <v>0</v>
      </c>
      <c r="J5" s="236">
        <v>0</v>
      </c>
      <c r="K5" s="236">
        <v>0</v>
      </c>
      <c r="L5" s="236">
        <v>0</v>
      </c>
      <c r="M5" s="236">
        <v>3</v>
      </c>
      <c r="N5" s="236">
        <v>0</v>
      </c>
      <c r="O5" s="236">
        <v>0</v>
      </c>
      <c r="P5" s="236">
        <v>0</v>
      </c>
      <c r="Q5" s="236">
        <v>0</v>
      </c>
      <c r="R5" s="236">
        <v>1</v>
      </c>
      <c r="S5" s="502">
        <v>51700</v>
      </c>
      <c r="T5" s="503" t="s">
        <v>198</v>
      </c>
      <c r="U5" s="504" t="s">
        <v>195</v>
      </c>
      <c r="V5" s="502" t="s">
        <v>196</v>
      </c>
      <c r="W5" s="505" t="s">
        <v>183</v>
      </c>
      <c r="X5" s="507" t="s">
        <v>197</v>
      </c>
      <c r="Y5" s="241">
        <v>1</v>
      </c>
      <c r="Z5" s="241">
        <v>0</v>
      </c>
      <c r="AA5" s="241">
        <v>0</v>
      </c>
      <c r="AB5" s="242">
        <v>1</v>
      </c>
      <c r="AC5" s="241">
        <v>0</v>
      </c>
      <c r="AD5" s="241">
        <v>0</v>
      </c>
      <c r="AE5" s="241">
        <v>0</v>
      </c>
      <c r="AF5" s="242">
        <v>0</v>
      </c>
      <c r="AG5" s="241">
        <v>1</v>
      </c>
      <c r="AH5" s="241">
        <v>0</v>
      </c>
      <c r="AI5" s="241">
        <v>0</v>
      </c>
      <c r="AJ5" s="242">
        <v>1</v>
      </c>
      <c r="AK5" s="241">
        <v>0</v>
      </c>
      <c r="AL5" s="241">
        <v>0</v>
      </c>
      <c r="AM5" s="241">
        <v>0</v>
      </c>
      <c r="AN5" s="242">
        <v>0</v>
      </c>
    </row>
    <row r="6" spans="1:40" ht="14.95" customHeight="1" thickBot="1" x14ac:dyDescent="0.3">
      <c r="A6" s="244">
        <v>42805</v>
      </c>
      <c r="B6" s="235" t="s">
        <v>51</v>
      </c>
      <c r="C6" s="235" t="s">
        <v>33</v>
      </c>
      <c r="D6" s="235" t="s">
        <v>54</v>
      </c>
      <c r="E6" s="236" t="s">
        <v>1</v>
      </c>
      <c r="F6" s="236">
        <v>40</v>
      </c>
      <c r="G6" s="236">
        <v>18</v>
      </c>
      <c r="H6" s="236">
        <v>1</v>
      </c>
      <c r="I6" s="236">
        <v>0</v>
      </c>
      <c r="J6" s="236">
        <v>4</v>
      </c>
      <c r="K6" s="236">
        <v>4</v>
      </c>
      <c r="L6" s="236">
        <v>0</v>
      </c>
      <c r="M6" s="236">
        <v>4</v>
      </c>
      <c r="N6" s="236">
        <v>0</v>
      </c>
      <c r="O6" s="236">
        <v>0</v>
      </c>
      <c r="P6" s="236">
        <v>0</v>
      </c>
      <c r="Q6" s="236">
        <v>0</v>
      </c>
      <c r="R6" s="236">
        <v>2</v>
      </c>
      <c r="S6" s="502">
        <v>51770</v>
      </c>
      <c r="T6" s="506" t="s">
        <v>213</v>
      </c>
      <c r="U6" s="504" t="s">
        <v>211</v>
      </c>
      <c r="V6" s="502" t="s">
        <v>212</v>
      </c>
      <c r="W6" s="505" t="s">
        <v>195</v>
      </c>
      <c r="X6" s="507" t="s">
        <v>168</v>
      </c>
      <c r="Y6" s="241">
        <v>1</v>
      </c>
      <c r="Z6" s="241">
        <v>1</v>
      </c>
      <c r="AA6" s="241">
        <v>0</v>
      </c>
      <c r="AB6" s="242">
        <v>0</v>
      </c>
      <c r="AC6" s="241">
        <v>0</v>
      </c>
      <c r="AD6" s="241">
        <v>0</v>
      </c>
      <c r="AE6" s="241">
        <v>0</v>
      </c>
      <c r="AF6" s="242">
        <v>0</v>
      </c>
      <c r="AG6" s="241">
        <v>1</v>
      </c>
      <c r="AH6" s="241">
        <v>1</v>
      </c>
      <c r="AI6" s="241">
        <v>0</v>
      </c>
      <c r="AJ6" s="242">
        <v>0</v>
      </c>
      <c r="AK6" s="241">
        <v>0</v>
      </c>
      <c r="AL6" s="241">
        <v>0</v>
      </c>
      <c r="AM6" s="241">
        <v>0</v>
      </c>
      <c r="AN6" s="242">
        <v>0</v>
      </c>
    </row>
    <row r="7" spans="1:40" ht="14.95" customHeight="1" thickBot="1" x14ac:dyDescent="0.3">
      <c r="A7" s="253">
        <v>42812</v>
      </c>
      <c r="B7" s="254" t="s">
        <v>51</v>
      </c>
      <c r="C7" s="254" t="s">
        <v>32</v>
      </c>
      <c r="D7" s="254" t="s">
        <v>53</v>
      </c>
      <c r="E7" s="255" t="s">
        <v>1</v>
      </c>
      <c r="F7" s="255">
        <v>20</v>
      </c>
      <c r="G7" s="255">
        <v>18</v>
      </c>
      <c r="H7" s="255">
        <v>0</v>
      </c>
      <c r="I7" s="255">
        <v>0</v>
      </c>
      <c r="J7" s="255">
        <v>2</v>
      </c>
      <c r="K7" s="255">
        <v>2</v>
      </c>
      <c r="L7" s="255">
        <v>0</v>
      </c>
      <c r="M7" s="255">
        <v>2</v>
      </c>
      <c r="N7" s="255">
        <v>1</v>
      </c>
      <c r="O7" s="255">
        <v>0</v>
      </c>
      <c r="P7" s="255">
        <v>0</v>
      </c>
      <c r="Q7" s="255">
        <v>1</v>
      </c>
      <c r="R7" s="255">
        <v>0</v>
      </c>
      <c r="S7" s="268">
        <v>78688</v>
      </c>
      <c r="T7" s="427" t="s">
        <v>227</v>
      </c>
      <c r="U7" s="269" t="s">
        <v>206</v>
      </c>
      <c r="V7" s="268" t="s">
        <v>150</v>
      </c>
      <c r="W7" s="256" t="s">
        <v>211</v>
      </c>
      <c r="X7" s="270" t="s">
        <v>192</v>
      </c>
      <c r="Y7" s="271">
        <v>1</v>
      </c>
      <c r="Z7" s="271">
        <v>1</v>
      </c>
      <c r="AA7" s="271">
        <v>0</v>
      </c>
      <c r="AB7" s="272">
        <v>0</v>
      </c>
      <c r="AC7" s="271">
        <v>1</v>
      </c>
      <c r="AD7" s="271">
        <v>1</v>
      </c>
      <c r="AE7" s="271">
        <v>0</v>
      </c>
      <c r="AF7" s="272">
        <v>0</v>
      </c>
      <c r="AG7" s="271">
        <v>0</v>
      </c>
      <c r="AH7" s="271">
        <v>0</v>
      </c>
      <c r="AI7" s="271">
        <v>0</v>
      </c>
      <c r="AJ7" s="272">
        <v>0</v>
      </c>
      <c r="AK7" s="271">
        <v>0</v>
      </c>
      <c r="AL7" s="271">
        <v>0</v>
      </c>
      <c r="AM7" s="271">
        <v>0</v>
      </c>
      <c r="AN7" s="272">
        <v>0</v>
      </c>
    </row>
    <row r="8" spans="1:40" ht="14.95" customHeight="1" thickBot="1" x14ac:dyDescent="0.3">
      <c r="A8" s="244">
        <v>42896</v>
      </c>
      <c r="B8" s="267" t="s">
        <v>50</v>
      </c>
      <c r="C8" s="235" t="s">
        <v>121</v>
      </c>
      <c r="D8" s="235" t="s">
        <v>80</v>
      </c>
      <c r="E8" s="236" t="s">
        <v>3</v>
      </c>
      <c r="F8" s="236">
        <v>14</v>
      </c>
      <c r="G8" s="236">
        <v>37</v>
      </c>
      <c r="H8" s="236" t="s">
        <v>308</v>
      </c>
      <c r="I8" s="236" t="s">
        <v>308</v>
      </c>
      <c r="J8" s="236">
        <v>2</v>
      </c>
      <c r="K8" s="236">
        <v>2</v>
      </c>
      <c r="L8" s="236">
        <v>0</v>
      </c>
      <c r="M8" s="236">
        <v>0</v>
      </c>
      <c r="N8" s="236">
        <v>1</v>
      </c>
      <c r="O8" s="236">
        <v>0</v>
      </c>
      <c r="P8" s="236" t="s">
        <v>308</v>
      </c>
      <c r="Q8" s="236" t="s">
        <v>308</v>
      </c>
      <c r="R8" s="236">
        <v>4</v>
      </c>
      <c r="S8" s="237">
        <v>29313</v>
      </c>
      <c r="T8" s="283" t="s">
        <v>322</v>
      </c>
      <c r="U8" s="238" t="s">
        <v>151</v>
      </c>
      <c r="V8" s="237" t="s">
        <v>169</v>
      </c>
      <c r="W8" s="237" t="s">
        <v>211</v>
      </c>
      <c r="X8" s="237" t="s">
        <v>215</v>
      </c>
      <c r="Y8" s="241">
        <v>1</v>
      </c>
      <c r="Z8" s="241">
        <v>0</v>
      </c>
      <c r="AA8" s="241">
        <v>0</v>
      </c>
      <c r="AB8" s="242">
        <v>1</v>
      </c>
      <c r="AC8" s="241">
        <v>0</v>
      </c>
      <c r="AD8" s="241">
        <v>0</v>
      </c>
      <c r="AE8" s="241">
        <v>0</v>
      </c>
      <c r="AF8" s="242">
        <v>0</v>
      </c>
      <c r="AG8" s="241">
        <v>1</v>
      </c>
      <c r="AH8" s="241">
        <v>0</v>
      </c>
      <c r="AI8" s="241">
        <v>0</v>
      </c>
      <c r="AJ8" s="242">
        <v>1</v>
      </c>
      <c r="AK8" s="241">
        <v>0</v>
      </c>
      <c r="AL8" s="241">
        <v>0</v>
      </c>
      <c r="AM8" s="241">
        <v>0</v>
      </c>
      <c r="AN8" s="242">
        <v>0</v>
      </c>
    </row>
    <row r="9" spans="1:40" ht="14.95" customHeight="1" thickBot="1" x14ac:dyDescent="0.3">
      <c r="A9" s="244">
        <v>42903</v>
      </c>
      <c r="B9" s="235" t="s">
        <v>50</v>
      </c>
      <c r="C9" s="235" t="s">
        <v>121</v>
      </c>
      <c r="D9" s="235" t="s">
        <v>81</v>
      </c>
      <c r="E9" s="236" t="s">
        <v>3</v>
      </c>
      <c r="F9" s="236">
        <v>15</v>
      </c>
      <c r="G9" s="236">
        <v>37</v>
      </c>
      <c r="H9" s="236" t="s">
        <v>308</v>
      </c>
      <c r="I9" s="236" t="s">
        <v>308</v>
      </c>
      <c r="J9" s="236">
        <v>2</v>
      </c>
      <c r="K9" s="236">
        <v>1</v>
      </c>
      <c r="L9" s="236">
        <v>0</v>
      </c>
      <c r="M9" s="236">
        <v>1</v>
      </c>
      <c r="N9" s="236">
        <v>0</v>
      </c>
      <c r="O9" s="236">
        <v>0</v>
      </c>
      <c r="P9" s="236" t="s">
        <v>308</v>
      </c>
      <c r="Q9" s="236" t="s">
        <v>308</v>
      </c>
      <c r="R9" s="236">
        <v>4</v>
      </c>
      <c r="S9" s="237">
        <v>41000</v>
      </c>
      <c r="T9" s="283" t="s">
        <v>436</v>
      </c>
      <c r="U9" s="238" t="s">
        <v>211</v>
      </c>
      <c r="V9" s="237" t="s">
        <v>169</v>
      </c>
      <c r="W9" s="237" t="s">
        <v>151</v>
      </c>
      <c r="X9" s="258" t="s">
        <v>149</v>
      </c>
      <c r="Y9" s="241">
        <v>1</v>
      </c>
      <c r="Z9" s="241">
        <v>0</v>
      </c>
      <c r="AA9" s="241">
        <v>0</v>
      </c>
      <c r="AB9" s="242">
        <v>1</v>
      </c>
      <c r="AC9" s="241">
        <v>0</v>
      </c>
      <c r="AD9" s="241">
        <v>0</v>
      </c>
      <c r="AE9" s="241">
        <v>0</v>
      </c>
      <c r="AF9" s="242">
        <v>0</v>
      </c>
      <c r="AG9" s="241">
        <v>1</v>
      </c>
      <c r="AH9" s="241">
        <v>0</v>
      </c>
      <c r="AI9" s="241">
        <v>0</v>
      </c>
      <c r="AJ9" s="242">
        <v>1</v>
      </c>
      <c r="AK9" s="241">
        <v>0</v>
      </c>
      <c r="AL9" s="241">
        <v>0</v>
      </c>
      <c r="AM9" s="241">
        <v>0</v>
      </c>
      <c r="AN9" s="242">
        <v>0</v>
      </c>
    </row>
    <row r="10" spans="1:40" ht="14.95" customHeight="1" thickBot="1" x14ac:dyDescent="0.3">
      <c r="A10" s="244">
        <v>42910</v>
      </c>
      <c r="B10" s="235" t="s">
        <v>50</v>
      </c>
      <c r="C10" s="235" t="s">
        <v>121</v>
      </c>
      <c r="D10" s="235" t="s">
        <v>56</v>
      </c>
      <c r="E10" s="236" t="s">
        <v>3</v>
      </c>
      <c r="F10" s="236">
        <v>12</v>
      </c>
      <c r="G10" s="236">
        <v>35</v>
      </c>
      <c r="H10" s="236" t="s">
        <v>308</v>
      </c>
      <c r="I10" s="236" t="s">
        <v>308</v>
      </c>
      <c r="J10" s="236">
        <v>0</v>
      </c>
      <c r="K10" s="236">
        <v>0</v>
      </c>
      <c r="L10" s="236">
        <v>0</v>
      </c>
      <c r="M10" s="236">
        <v>4</v>
      </c>
      <c r="N10" s="236">
        <v>0</v>
      </c>
      <c r="O10" s="236">
        <v>0</v>
      </c>
      <c r="P10" s="236" t="s">
        <v>308</v>
      </c>
      <c r="Q10" s="236" t="s">
        <v>308</v>
      </c>
      <c r="R10" s="236">
        <v>4</v>
      </c>
      <c r="S10" s="237">
        <v>55820</v>
      </c>
      <c r="T10" s="283" t="s">
        <v>672</v>
      </c>
      <c r="U10" s="238" t="s">
        <v>149</v>
      </c>
      <c r="V10" s="237" t="s">
        <v>169</v>
      </c>
      <c r="W10" s="238" t="s">
        <v>211</v>
      </c>
      <c r="X10" s="237" t="s">
        <v>151</v>
      </c>
      <c r="Y10" s="241">
        <v>1</v>
      </c>
      <c r="Z10" s="241">
        <v>0</v>
      </c>
      <c r="AA10" s="241">
        <v>0</v>
      </c>
      <c r="AB10" s="242">
        <v>1</v>
      </c>
      <c r="AC10" s="241">
        <v>0</v>
      </c>
      <c r="AD10" s="241">
        <v>0</v>
      </c>
      <c r="AE10" s="241">
        <v>0</v>
      </c>
      <c r="AF10" s="242">
        <v>0</v>
      </c>
      <c r="AG10" s="241">
        <v>1</v>
      </c>
      <c r="AH10" s="241">
        <v>0</v>
      </c>
      <c r="AI10" s="241">
        <v>0</v>
      </c>
      <c r="AJ10" s="242">
        <v>1</v>
      </c>
      <c r="AK10" s="241">
        <v>0</v>
      </c>
      <c r="AL10" s="241">
        <v>0</v>
      </c>
      <c r="AM10" s="241">
        <v>0</v>
      </c>
      <c r="AN10" s="242">
        <v>0</v>
      </c>
    </row>
    <row r="11" spans="1:40" ht="14.95" customHeight="1" thickBot="1" x14ac:dyDescent="0.3">
      <c r="A11" s="253">
        <v>43050</v>
      </c>
      <c r="B11" s="254" t="s">
        <v>50</v>
      </c>
      <c r="C11" s="254" t="s">
        <v>221</v>
      </c>
      <c r="D11" s="254" t="s">
        <v>53</v>
      </c>
      <c r="E11" s="255" t="s">
        <v>3</v>
      </c>
      <c r="F11" s="255">
        <v>18</v>
      </c>
      <c r="G11" s="255">
        <v>38</v>
      </c>
      <c r="H11" s="255" t="s">
        <v>308</v>
      </c>
      <c r="I11" s="255" t="s">
        <v>308</v>
      </c>
      <c r="J11" s="255">
        <v>2</v>
      </c>
      <c r="K11" s="255">
        <v>0</v>
      </c>
      <c r="L11" s="255">
        <v>0</v>
      </c>
      <c r="M11" s="255">
        <v>2</v>
      </c>
      <c r="N11" s="255">
        <v>1</v>
      </c>
      <c r="O11" s="255">
        <v>0</v>
      </c>
      <c r="P11" s="255" t="s">
        <v>308</v>
      </c>
      <c r="Q11" s="255" t="s">
        <v>308</v>
      </c>
      <c r="R11" s="255">
        <v>5</v>
      </c>
      <c r="S11" s="268">
        <v>78561</v>
      </c>
      <c r="T11" s="282" t="s">
        <v>831</v>
      </c>
      <c r="U11" s="269" t="s">
        <v>149</v>
      </c>
      <c r="V11" s="268" t="s">
        <v>832</v>
      </c>
      <c r="W11" s="268" t="s">
        <v>192</v>
      </c>
      <c r="X11" s="270" t="s">
        <v>833</v>
      </c>
      <c r="Y11" s="271">
        <v>1</v>
      </c>
      <c r="Z11" s="271">
        <v>0</v>
      </c>
      <c r="AA11" s="271">
        <v>0</v>
      </c>
      <c r="AB11" s="272">
        <v>1</v>
      </c>
      <c r="AC11" s="271">
        <v>1</v>
      </c>
      <c r="AD11" s="271">
        <v>0</v>
      </c>
      <c r="AE11" s="271">
        <v>0</v>
      </c>
      <c r="AF11" s="272">
        <v>1</v>
      </c>
      <c r="AG11" s="271">
        <v>0</v>
      </c>
      <c r="AH11" s="271">
        <v>0</v>
      </c>
      <c r="AI11" s="271">
        <v>0</v>
      </c>
      <c r="AJ11" s="272">
        <v>0</v>
      </c>
      <c r="AK11" s="271">
        <v>0</v>
      </c>
      <c r="AL11" s="271">
        <v>0</v>
      </c>
      <c r="AM11" s="271">
        <v>0</v>
      </c>
      <c r="AN11" s="272">
        <v>0</v>
      </c>
    </row>
    <row r="12" spans="1:40" ht="14.95" customHeight="1" thickBot="1" x14ac:dyDescent="0.3">
      <c r="A12" s="253">
        <v>43057</v>
      </c>
      <c r="B12" s="254" t="s">
        <v>50</v>
      </c>
      <c r="C12" s="254" t="s">
        <v>330</v>
      </c>
      <c r="D12" s="254" t="s">
        <v>53</v>
      </c>
      <c r="E12" s="255" t="s">
        <v>3</v>
      </c>
      <c r="F12" s="255">
        <v>17</v>
      </c>
      <c r="G12" s="255">
        <v>18</v>
      </c>
      <c r="H12" s="255" t="s">
        <v>308</v>
      </c>
      <c r="I12" s="255" t="s">
        <v>308</v>
      </c>
      <c r="J12" s="255">
        <v>2</v>
      </c>
      <c r="K12" s="255">
        <v>2</v>
      </c>
      <c r="L12" s="255">
        <v>0</v>
      </c>
      <c r="M12" s="255">
        <v>1</v>
      </c>
      <c r="N12" s="255">
        <v>1</v>
      </c>
      <c r="O12" s="255">
        <v>0</v>
      </c>
      <c r="P12" s="255" t="s">
        <v>308</v>
      </c>
      <c r="Q12" s="255" t="s">
        <v>308</v>
      </c>
      <c r="R12" s="255">
        <v>2</v>
      </c>
      <c r="S12" s="268">
        <v>55000</v>
      </c>
      <c r="T12" s="282" t="s">
        <v>867</v>
      </c>
      <c r="U12" s="269" t="s">
        <v>195</v>
      </c>
      <c r="V12" s="268" t="s">
        <v>169</v>
      </c>
      <c r="W12" s="256" t="s">
        <v>206</v>
      </c>
      <c r="X12" s="270" t="s">
        <v>833</v>
      </c>
      <c r="Y12" s="271">
        <v>1</v>
      </c>
      <c r="Z12" s="271">
        <v>0</v>
      </c>
      <c r="AA12" s="271">
        <v>0</v>
      </c>
      <c r="AB12" s="272">
        <v>1</v>
      </c>
      <c r="AC12" s="271">
        <v>1</v>
      </c>
      <c r="AD12" s="271">
        <v>0</v>
      </c>
      <c r="AE12" s="271">
        <v>0</v>
      </c>
      <c r="AF12" s="272">
        <v>1</v>
      </c>
      <c r="AG12" s="271">
        <v>0</v>
      </c>
      <c r="AH12" s="271">
        <v>0</v>
      </c>
      <c r="AI12" s="271">
        <v>0</v>
      </c>
      <c r="AJ12" s="272">
        <v>0</v>
      </c>
      <c r="AK12" s="271">
        <v>0</v>
      </c>
      <c r="AL12" s="271">
        <v>0</v>
      </c>
      <c r="AM12" s="271">
        <v>0</v>
      </c>
      <c r="AN12" s="272">
        <v>0</v>
      </c>
    </row>
    <row r="13" spans="1:40" ht="14.95" customHeight="1" thickBot="1" x14ac:dyDescent="0.3">
      <c r="A13" s="253">
        <v>43064</v>
      </c>
      <c r="B13" s="254" t="s">
        <v>50</v>
      </c>
      <c r="C13" s="254" t="s">
        <v>38</v>
      </c>
      <c r="D13" s="254" t="s">
        <v>903</v>
      </c>
      <c r="E13" s="255" t="s">
        <v>2</v>
      </c>
      <c r="F13" s="255">
        <v>23</v>
      </c>
      <c r="G13" s="255">
        <v>23</v>
      </c>
      <c r="H13" s="255" t="s">
        <v>308</v>
      </c>
      <c r="I13" s="255" t="s">
        <v>308</v>
      </c>
      <c r="J13" s="255">
        <v>2</v>
      </c>
      <c r="K13" s="255">
        <v>2</v>
      </c>
      <c r="L13" s="255">
        <v>0</v>
      </c>
      <c r="M13" s="255">
        <v>3</v>
      </c>
      <c r="N13" s="255">
        <v>1</v>
      </c>
      <c r="O13" s="255">
        <v>0</v>
      </c>
      <c r="P13" s="255" t="s">
        <v>308</v>
      </c>
      <c r="Q13" s="255" t="s">
        <v>308</v>
      </c>
      <c r="R13" s="255">
        <v>3</v>
      </c>
      <c r="S13" s="256">
        <v>25000</v>
      </c>
      <c r="T13" s="293" t="s">
        <v>177</v>
      </c>
      <c r="U13" s="256" t="s">
        <v>183</v>
      </c>
      <c r="V13" s="256" t="s">
        <v>678</v>
      </c>
      <c r="W13" s="256" t="s">
        <v>821</v>
      </c>
      <c r="X13" s="256" t="s">
        <v>861</v>
      </c>
      <c r="Y13" s="271">
        <v>1</v>
      </c>
      <c r="Z13" s="271">
        <v>0</v>
      </c>
      <c r="AA13" s="271">
        <v>1</v>
      </c>
      <c r="AB13" s="272">
        <v>0</v>
      </c>
      <c r="AC13" s="271">
        <v>1</v>
      </c>
      <c r="AD13" s="271">
        <v>0</v>
      </c>
      <c r="AE13" s="271">
        <v>1</v>
      </c>
      <c r="AF13" s="272">
        <v>0</v>
      </c>
      <c r="AG13" s="271">
        <v>0</v>
      </c>
      <c r="AH13" s="271">
        <v>0</v>
      </c>
      <c r="AI13" s="271">
        <v>0</v>
      </c>
      <c r="AJ13" s="272">
        <v>0</v>
      </c>
      <c r="AK13" s="271">
        <v>0</v>
      </c>
      <c r="AL13" s="271">
        <v>0</v>
      </c>
      <c r="AM13" s="271">
        <v>0</v>
      </c>
      <c r="AN13" s="272">
        <v>0</v>
      </c>
    </row>
    <row r="14" spans="1:40" ht="15.8" thickBot="1" x14ac:dyDescent="0.3">
      <c r="A14" s="560"/>
      <c r="B14" s="561"/>
      <c r="C14" s="663" t="s">
        <v>706</v>
      </c>
      <c r="D14" s="664"/>
      <c r="E14" s="665"/>
      <c r="F14" s="555">
        <f>SUM(F3:F7)</f>
        <v>107</v>
      </c>
      <c r="G14" s="555">
        <f t="shared" ref="G14:R14" si="0">SUM(G3:G7)</f>
        <v>90</v>
      </c>
      <c r="H14" s="555">
        <f t="shared" si="0"/>
        <v>1</v>
      </c>
      <c r="I14" s="555">
        <f t="shared" si="0"/>
        <v>1</v>
      </c>
      <c r="J14" s="555">
        <f t="shared" si="0"/>
        <v>8</v>
      </c>
      <c r="K14" s="555">
        <f t="shared" si="0"/>
        <v>8</v>
      </c>
      <c r="L14" s="555">
        <f t="shared" si="0"/>
        <v>0</v>
      </c>
      <c r="M14" s="555">
        <f t="shared" si="0"/>
        <v>17</v>
      </c>
      <c r="N14" s="555">
        <f t="shared" si="0"/>
        <v>1</v>
      </c>
      <c r="O14" s="555">
        <f t="shared" si="0"/>
        <v>0</v>
      </c>
      <c r="P14" s="555">
        <f t="shared" si="0"/>
        <v>0</v>
      </c>
      <c r="Q14" s="555">
        <f t="shared" si="0"/>
        <v>2</v>
      </c>
      <c r="R14" s="555">
        <f t="shared" si="0"/>
        <v>6</v>
      </c>
      <c r="W14" s="556"/>
      <c r="X14" s="582" t="s">
        <v>706</v>
      </c>
      <c r="Y14" s="555">
        <f t="shared" ref="Y14:AN14" si="1">SUM(Y3:Y7)</f>
        <v>5</v>
      </c>
      <c r="Z14" s="555">
        <f t="shared" si="1"/>
        <v>3</v>
      </c>
      <c r="AA14" s="555">
        <f t="shared" si="1"/>
        <v>0</v>
      </c>
      <c r="AB14" s="555">
        <f t="shared" si="1"/>
        <v>2</v>
      </c>
      <c r="AC14" s="557">
        <f t="shared" si="1"/>
        <v>2</v>
      </c>
      <c r="AD14" s="557">
        <f t="shared" si="1"/>
        <v>2</v>
      </c>
      <c r="AE14" s="557">
        <f t="shared" si="1"/>
        <v>0</v>
      </c>
      <c r="AF14" s="557">
        <f t="shared" si="1"/>
        <v>0</v>
      </c>
      <c r="AG14" s="558">
        <f t="shared" si="1"/>
        <v>3</v>
      </c>
      <c r="AH14" s="558">
        <f t="shared" si="1"/>
        <v>1</v>
      </c>
      <c r="AI14" s="558">
        <f t="shared" si="1"/>
        <v>0</v>
      </c>
      <c r="AJ14" s="558">
        <f t="shared" si="1"/>
        <v>2</v>
      </c>
      <c r="AK14" s="559">
        <f t="shared" si="1"/>
        <v>0</v>
      </c>
      <c r="AL14" s="559">
        <f t="shared" si="1"/>
        <v>0</v>
      </c>
      <c r="AM14" s="559">
        <f t="shared" si="1"/>
        <v>0</v>
      </c>
      <c r="AN14" s="559">
        <f t="shared" si="1"/>
        <v>0</v>
      </c>
    </row>
    <row r="15" spans="1:40" ht="15.8" thickBot="1" x14ac:dyDescent="0.3">
      <c r="A15" s="560"/>
      <c r="B15" s="561"/>
      <c r="C15" s="700" t="s">
        <v>702</v>
      </c>
      <c r="D15" s="701"/>
      <c r="E15" s="702"/>
      <c r="F15" s="562">
        <f>SUM(F8:F10)</f>
        <v>41</v>
      </c>
      <c r="G15" s="562">
        <f>SUM(G8:G10)</f>
        <v>109</v>
      </c>
      <c r="H15" s="562" t="s">
        <v>308</v>
      </c>
      <c r="I15" s="562" t="s">
        <v>308</v>
      </c>
      <c r="J15" s="562">
        <f t="shared" ref="J15:O15" si="2">SUM(J8:J10)</f>
        <v>4</v>
      </c>
      <c r="K15" s="562">
        <f t="shared" si="2"/>
        <v>3</v>
      </c>
      <c r="L15" s="562">
        <f t="shared" si="2"/>
        <v>0</v>
      </c>
      <c r="M15" s="562">
        <f t="shared" si="2"/>
        <v>5</v>
      </c>
      <c r="N15" s="562">
        <f t="shared" si="2"/>
        <v>1</v>
      </c>
      <c r="O15" s="562">
        <f t="shared" si="2"/>
        <v>0</v>
      </c>
      <c r="P15" s="562" t="s">
        <v>308</v>
      </c>
      <c r="Q15" s="562" t="s">
        <v>308</v>
      </c>
      <c r="R15" s="562">
        <f>SUM(R8:R10)</f>
        <v>12</v>
      </c>
      <c r="S15" s="563"/>
      <c r="T15" s="563"/>
      <c r="U15" s="563"/>
      <c r="V15" s="563"/>
      <c r="W15" s="564"/>
      <c r="X15" s="583" t="s">
        <v>702</v>
      </c>
      <c r="Y15" s="562">
        <f t="shared" ref="Y15:AN15" si="3">SUM(Y8:Y10)</f>
        <v>3</v>
      </c>
      <c r="Z15" s="562">
        <f t="shared" si="3"/>
        <v>0</v>
      </c>
      <c r="AA15" s="562">
        <f t="shared" si="3"/>
        <v>0</v>
      </c>
      <c r="AB15" s="562">
        <f t="shared" si="3"/>
        <v>3</v>
      </c>
      <c r="AC15" s="565">
        <f t="shared" si="3"/>
        <v>0</v>
      </c>
      <c r="AD15" s="565">
        <f t="shared" si="3"/>
        <v>0</v>
      </c>
      <c r="AE15" s="565">
        <f t="shared" si="3"/>
        <v>0</v>
      </c>
      <c r="AF15" s="565">
        <f t="shared" si="3"/>
        <v>0</v>
      </c>
      <c r="AG15" s="566">
        <f t="shared" si="3"/>
        <v>3</v>
      </c>
      <c r="AH15" s="566">
        <f t="shared" si="3"/>
        <v>0</v>
      </c>
      <c r="AI15" s="566">
        <f t="shared" si="3"/>
        <v>0</v>
      </c>
      <c r="AJ15" s="566">
        <f t="shared" si="3"/>
        <v>3</v>
      </c>
      <c r="AK15" s="567">
        <f t="shared" si="3"/>
        <v>0</v>
      </c>
      <c r="AL15" s="567">
        <f t="shared" si="3"/>
        <v>0</v>
      </c>
      <c r="AM15" s="567">
        <f t="shared" si="3"/>
        <v>0</v>
      </c>
      <c r="AN15" s="567">
        <f t="shared" si="3"/>
        <v>0</v>
      </c>
    </row>
    <row r="16" spans="1:40" ht="15.8" thickBot="1" x14ac:dyDescent="0.3">
      <c r="A16" s="560"/>
      <c r="B16" s="561"/>
      <c r="C16" s="672" t="s">
        <v>701</v>
      </c>
      <c r="D16" s="673"/>
      <c r="E16" s="674"/>
      <c r="F16" s="568">
        <f>SUM(F11:F13)</f>
        <v>58</v>
      </c>
      <c r="G16" s="568">
        <f>SUM(G11:G13)</f>
        <v>79</v>
      </c>
      <c r="H16" s="568" t="s">
        <v>308</v>
      </c>
      <c r="I16" s="568" t="s">
        <v>308</v>
      </c>
      <c r="J16" s="568">
        <f t="shared" ref="J16:O16" si="4">SUM(J11:J13)</f>
        <v>6</v>
      </c>
      <c r="K16" s="568">
        <f t="shared" si="4"/>
        <v>4</v>
      </c>
      <c r="L16" s="568">
        <f t="shared" si="4"/>
        <v>0</v>
      </c>
      <c r="M16" s="568">
        <f t="shared" si="4"/>
        <v>6</v>
      </c>
      <c r="N16" s="568">
        <f t="shared" si="4"/>
        <v>3</v>
      </c>
      <c r="O16" s="568">
        <f t="shared" si="4"/>
        <v>0</v>
      </c>
      <c r="P16" s="568" t="s">
        <v>308</v>
      </c>
      <c r="Q16" s="568" t="s">
        <v>308</v>
      </c>
      <c r="R16" s="568">
        <f>SUM(R11:R13)</f>
        <v>10</v>
      </c>
      <c r="S16" s="569"/>
      <c r="T16" s="569"/>
      <c r="U16" s="569"/>
      <c r="V16" s="569"/>
      <c r="W16" s="570"/>
      <c r="X16" s="584" t="s">
        <v>701</v>
      </c>
      <c r="Y16" s="568">
        <f t="shared" ref="Y16:AN16" si="5">SUM(Y11:Y13)</f>
        <v>3</v>
      </c>
      <c r="Z16" s="568">
        <f t="shared" si="5"/>
        <v>0</v>
      </c>
      <c r="AA16" s="568">
        <f t="shared" si="5"/>
        <v>1</v>
      </c>
      <c r="AB16" s="568">
        <f t="shared" si="5"/>
        <v>2</v>
      </c>
      <c r="AC16" s="572">
        <f t="shared" si="5"/>
        <v>3</v>
      </c>
      <c r="AD16" s="572">
        <f t="shared" si="5"/>
        <v>0</v>
      </c>
      <c r="AE16" s="572">
        <f t="shared" si="5"/>
        <v>1</v>
      </c>
      <c r="AF16" s="572">
        <f t="shared" si="5"/>
        <v>2</v>
      </c>
      <c r="AG16" s="573">
        <f t="shared" si="5"/>
        <v>0</v>
      </c>
      <c r="AH16" s="573">
        <f t="shared" si="5"/>
        <v>0</v>
      </c>
      <c r="AI16" s="573">
        <f t="shared" si="5"/>
        <v>0</v>
      </c>
      <c r="AJ16" s="573">
        <f t="shared" si="5"/>
        <v>0</v>
      </c>
      <c r="AK16" s="574">
        <f t="shared" si="5"/>
        <v>0</v>
      </c>
      <c r="AL16" s="574">
        <f t="shared" si="5"/>
        <v>0</v>
      </c>
      <c r="AM16" s="574">
        <f t="shared" si="5"/>
        <v>0</v>
      </c>
      <c r="AN16" s="574">
        <f t="shared" si="5"/>
        <v>0</v>
      </c>
    </row>
    <row r="17" spans="1:40" ht="15.8" thickBot="1" x14ac:dyDescent="0.3">
      <c r="A17" s="560"/>
      <c r="B17" s="561"/>
      <c r="C17" s="669" t="s">
        <v>699</v>
      </c>
      <c r="D17" s="670"/>
      <c r="E17" s="671"/>
      <c r="F17" s="575">
        <f>SUM(F3:F13)</f>
        <v>206</v>
      </c>
      <c r="G17" s="575">
        <f t="shared" ref="G17:R17" si="6">SUM(G3:G13)</f>
        <v>278</v>
      </c>
      <c r="H17" s="575">
        <f t="shared" si="6"/>
        <v>1</v>
      </c>
      <c r="I17" s="575">
        <f t="shared" si="6"/>
        <v>1</v>
      </c>
      <c r="J17" s="575">
        <f t="shared" si="6"/>
        <v>18</v>
      </c>
      <c r="K17" s="575">
        <f t="shared" si="6"/>
        <v>15</v>
      </c>
      <c r="L17" s="575">
        <f t="shared" si="6"/>
        <v>0</v>
      </c>
      <c r="M17" s="575">
        <f t="shared" si="6"/>
        <v>28</v>
      </c>
      <c r="N17" s="575">
        <f t="shared" si="6"/>
        <v>5</v>
      </c>
      <c r="O17" s="575">
        <f t="shared" si="6"/>
        <v>0</v>
      </c>
      <c r="P17" s="575">
        <f t="shared" si="6"/>
        <v>0</v>
      </c>
      <c r="Q17" s="575">
        <f t="shared" si="6"/>
        <v>2</v>
      </c>
      <c r="R17" s="575">
        <f t="shared" si="6"/>
        <v>28</v>
      </c>
      <c r="S17" s="576"/>
      <c r="T17" s="576"/>
      <c r="U17" s="576"/>
      <c r="V17" s="576"/>
      <c r="W17" s="577"/>
      <c r="X17" s="585" t="s">
        <v>699</v>
      </c>
      <c r="Y17" s="575">
        <f t="shared" ref="Y17:AN17" si="7">SUM(Y3:Y13)</f>
        <v>11</v>
      </c>
      <c r="Z17" s="575">
        <f t="shared" si="7"/>
        <v>3</v>
      </c>
      <c r="AA17" s="575">
        <f t="shared" si="7"/>
        <v>1</v>
      </c>
      <c r="AB17" s="575">
        <f t="shared" si="7"/>
        <v>7</v>
      </c>
      <c r="AC17" s="579">
        <f t="shared" si="7"/>
        <v>5</v>
      </c>
      <c r="AD17" s="579">
        <f t="shared" si="7"/>
        <v>2</v>
      </c>
      <c r="AE17" s="579">
        <f t="shared" si="7"/>
        <v>1</v>
      </c>
      <c r="AF17" s="579">
        <f t="shared" si="7"/>
        <v>2</v>
      </c>
      <c r="AG17" s="580">
        <f t="shared" si="7"/>
        <v>6</v>
      </c>
      <c r="AH17" s="580">
        <f t="shared" si="7"/>
        <v>1</v>
      </c>
      <c r="AI17" s="580">
        <f t="shared" si="7"/>
        <v>0</v>
      </c>
      <c r="AJ17" s="580">
        <f t="shared" si="7"/>
        <v>5</v>
      </c>
      <c r="AK17" s="581">
        <f t="shared" si="7"/>
        <v>0</v>
      </c>
      <c r="AL17" s="581">
        <f t="shared" si="7"/>
        <v>0</v>
      </c>
      <c r="AM17" s="581">
        <f t="shared" si="7"/>
        <v>0</v>
      </c>
      <c r="AN17" s="581">
        <f t="shared" si="7"/>
        <v>0</v>
      </c>
    </row>
    <row r="18" spans="1:40" ht="14.95" x14ac:dyDescent="0.25">
      <c r="A18" t="s">
        <v>383</v>
      </c>
      <c r="F18" s="16"/>
      <c r="G18" s="16"/>
      <c r="H18" s="15"/>
      <c r="I18" s="16"/>
      <c r="J18" s="16"/>
      <c r="K18" s="16"/>
      <c r="L18" s="16"/>
      <c r="M18" s="16"/>
      <c r="N18" s="16"/>
      <c r="O18" s="16"/>
      <c r="P18" s="16"/>
      <c r="Q18" s="16"/>
      <c r="R18" s="16"/>
    </row>
    <row r="19" spans="1:40" ht="14.95" x14ac:dyDescent="0.25">
      <c r="A19" t="s">
        <v>384</v>
      </c>
      <c r="F19" s="16"/>
      <c r="G19" s="16"/>
      <c r="H19" s="15"/>
      <c r="I19" s="16"/>
      <c r="J19" s="16"/>
      <c r="K19" s="16"/>
      <c r="L19" s="16"/>
      <c r="M19" s="16"/>
      <c r="N19" s="16"/>
      <c r="O19" s="16"/>
      <c r="P19" s="16"/>
      <c r="Q19" s="16"/>
      <c r="R19" s="16"/>
    </row>
    <row r="20" spans="1:40" ht="14.95" x14ac:dyDescent="0.25">
      <c r="A20" t="s">
        <v>902</v>
      </c>
      <c r="F20" s="16"/>
      <c r="G20" s="16"/>
      <c r="H20" s="15"/>
      <c r="I20" s="16"/>
      <c r="J20" s="16"/>
      <c r="K20" s="16"/>
      <c r="L20" s="16"/>
      <c r="M20" s="16"/>
      <c r="N20" s="16"/>
      <c r="O20" s="16"/>
      <c r="P20" s="16"/>
      <c r="Q20" s="16"/>
      <c r="R20" s="16"/>
    </row>
    <row r="21" spans="1:40" ht="14.95" x14ac:dyDescent="0.25">
      <c r="A21" t="s">
        <v>830</v>
      </c>
      <c r="F21" s="16"/>
      <c r="G21" s="16"/>
      <c r="H21" s="15"/>
      <c r="I21" s="16"/>
      <c r="J21" s="16"/>
      <c r="K21" s="16"/>
      <c r="L21" s="16"/>
      <c r="M21" s="16"/>
      <c r="N21" s="16"/>
      <c r="O21" s="16"/>
      <c r="P21" s="16"/>
      <c r="Q21" s="16"/>
      <c r="R21" s="16"/>
    </row>
    <row r="22" spans="1:40" ht="14.95" x14ac:dyDescent="0.25">
      <c r="A22" s="211"/>
      <c r="B22" t="s">
        <v>48</v>
      </c>
    </row>
    <row r="23" spans="1:40" ht="14.95" x14ac:dyDescent="0.25">
      <c r="A23" s="209"/>
      <c r="B23" t="s">
        <v>46</v>
      </c>
    </row>
    <row r="24" spans="1:40" ht="14.95" x14ac:dyDescent="0.25">
      <c r="A24" s="210"/>
      <c r="B24" t="s">
        <v>47</v>
      </c>
    </row>
    <row r="25" spans="1:40" x14ac:dyDescent="0.25">
      <c r="A25" s="18" t="s">
        <v>28</v>
      </c>
    </row>
  </sheetData>
  <mergeCells count="10">
    <mergeCell ref="C14:E14"/>
    <mergeCell ref="C15:E15"/>
    <mergeCell ref="C16:E16"/>
    <mergeCell ref="C17:E17"/>
    <mergeCell ref="N1:O1"/>
    <mergeCell ref="P1:R1"/>
    <mergeCell ref="A1:C1"/>
    <mergeCell ref="E1:G1"/>
    <mergeCell ref="H1:I1"/>
    <mergeCell ref="J1:M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27"/>
  <sheetViews>
    <sheetView workbookViewId="0">
      <pane ySplit="2" topLeftCell="A3" activePane="bottomLeft" state="frozen"/>
      <selection pane="bottomLeft" activeCell="V6" sqref="V6"/>
    </sheetView>
  </sheetViews>
  <sheetFormatPr defaultRowHeight="14.95" customHeight="1" x14ac:dyDescent="0.25"/>
  <cols>
    <col min="1" max="1" width="7.625" customWidth="1"/>
    <col min="2" max="2" width="5.625" customWidth="1"/>
    <col min="3" max="3" width="11.625" customWidth="1"/>
    <col min="4" max="4" width="4.25" customWidth="1"/>
    <col min="5" max="18" width="3.75" customWidth="1"/>
    <col min="19" max="20" width="6.25" customWidth="1"/>
    <col min="21" max="21" width="23.875" customWidth="1"/>
    <col min="22" max="22" width="19.125" customWidth="1"/>
    <col min="23" max="23" width="23" customWidth="1"/>
    <col min="24" max="24" width="20.625" customWidth="1"/>
    <col min="25" max="40" width="3.75" customWidth="1"/>
  </cols>
  <sheetData>
    <row r="1" spans="1:40" ht="14.95" customHeight="1" thickBot="1" x14ac:dyDescent="0.3">
      <c r="A1" s="732" t="s">
        <v>91</v>
      </c>
      <c r="B1" s="733"/>
      <c r="C1" s="733"/>
      <c r="D1" s="345"/>
      <c r="E1" s="734" t="s">
        <v>24</v>
      </c>
      <c r="F1" s="735"/>
      <c r="G1" s="736"/>
      <c r="H1" s="734" t="s">
        <v>23</v>
      </c>
      <c r="I1" s="736"/>
      <c r="J1" s="729" t="s">
        <v>6</v>
      </c>
      <c r="K1" s="731"/>
      <c r="L1" s="731"/>
      <c r="M1" s="730"/>
      <c r="N1" s="729" t="s">
        <v>7</v>
      </c>
      <c r="O1" s="730"/>
      <c r="P1" s="729" t="s">
        <v>25</v>
      </c>
      <c r="Q1" s="731"/>
      <c r="R1" s="730"/>
      <c r="S1" s="346" t="s">
        <v>8</v>
      </c>
      <c r="T1" s="346" t="s">
        <v>9</v>
      </c>
      <c r="U1" s="347" t="s">
        <v>10</v>
      </c>
      <c r="V1" s="346" t="s">
        <v>11</v>
      </c>
      <c r="W1" s="348" t="s">
        <v>26</v>
      </c>
      <c r="X1" s="349" t="s">
        <v>27</v>
      </c>
      <c r="Y1" s="350" t="s">
        <v>20</v>
      </c>
      <c r="Z1" s="351"/>
      <c r="AA1" s="351"/>
      <c r="AB1" s="351"/>
      <c r="AC1" s="350" t="s">
        <v>76</v>
      </c>
      <c r="AD1" s="351"/>
      <c r="AE1" s="351"/>
      <c r="AF1" s="351"/>
      <c r="AG1" s="350" t="s">
        <v>77</v>
      </c>
      <c r="AH1" s="351"/>
      <c r="AI1" s="351"/>
      <c r="AJ1" s="351"/>
      <c r="AK1" s="350" t="s">
        <v>78</v>
      </c>
      <c r="AL1" s="351"/>
      <c r="AM1" s="351"/>
      <c r="AN1" s="351"/>
    </row>
    <row r="2" spans="1:40" ht="14.95" customHeight="1" thickBot="1" x14ac:dyDescent="0.3">
      <c r="A2" s="352" t="s">
        <v>19</v>
      </c>
      <c r="B2" s="353" t="s">
        <v>18</v>
      </c>
      <c r="C2" s="354" t="s">
        <v>17</v>
      </c>
      <c r="D2" s="354" t="s">
        <v>44</v>
      </c>
      <c r="E2" s="355" t="s">
        <v>16</v>
      </c>
      <c r="F2" s="355" t="s">
        <v>4</v>
      </c>
      <c r="G2" s="355" t="s">
        <v>5</v>
      </c>
      <c r="H2" s="356" t="s">
        <v>12</v>
      </c>
      <c r="I2" s="356" t="s">
        <v>3</v>
      </c>
      <c r="J2" s="356" t="s">
        <v>12</v>
      </c>
      <c r="K2" s="356" t="s">
        <v>13</v>
      </c>
      <c r="L2" s="356" t="s">
        <v>2</v>
      </c>
      <c r="M2" s="356" t="s">
        <v>14</v>
      </c>
      <c r="N2" s="356" t="s">
        <v>15</v>
      </c>
      <c r="O2" s="356" t="s">
        <v>16</v>
      </c>
      <c r="P2" s="356" t="s">
        <v>21</v>
      </c>
      <c r="Q2" s="356" t="s">
        <v>22</v>
      </c>
      <c r="R2" s="356" t="s">
        <v>12</v>
      </c>
      <c r="S2" s="357"/>
      <c r="T2" s="358"/>
      <c r="U2" s="359"/>
      <c r="V2" s="357"/>
      <c r="W2" s="360"/>
      <c r="X2" s="361"/>
      <c r="Y2" s="346" t="s">
        <v>0</v>
      </c>
      <c r="Z2" s="346" t="s">
        <v>1</v>
      </c>
      <c r="AA2" s="346" t="s">
        <v>2</v>
      </c>
      <c r="AB2" s="346" t="s">
        <v>3</v>
      </c>
      <c r="AC2" s="346" t="s">
        <v>0</v>
      </c>
      <c r="AD2" s="346" t="s">
        <v>1</v>
      </c>
      <c r="AE2" s="346" t="s">
        <v>2</v>
      </c>
      <c r="AF2" s="346" t="s">
        <v>3</v>
      </c>
      <c r="AG2" s="346" t="s">
        <v>0</v>
      </c>
      <c r="AH2" s="346" t="s">
        <v>1</v>
      </c>
      <c r="AI2" s="346" t="s">
        <v>2</v>
      </c>
      <c r="AJ2" s="346" t="s">
        <v>3</v>
      </c>
      <c r="AK2" s="346" t="s">
        <v>0</v>
      </c>
      <c r="AL2" s="346" t="s">
        <v>1</v>
      </c>
      <c r="AM2" s="346" t="s">
        <v>2</v>
      </c>
      <c r="AN2" s="346" t="s">
        <v>3</v>
      </c>
    </row>
    <row r="3" spans="1:40" ht="14.95" customHeight="1" thickBot="1" x14ac:dyDescent="0.3">
      <c r="A3" s="519">
        <v>42777</v>
      </c>
      <c r="B3" s="235" t="s">
        <v>709</v>
      </c>
      <c r="C3" s="235" t="s">
        <v>242</v>
      </c>
      <c r="D3" s="235" t="s">
        <v>243</v>
      </c>
      <c r="E3" s="236" t="s">
        <v>1</v>
      </c>
      <c r="F3" s="236">
        <v>31</v>
      </c>
      <c r="G3" s="236">
        <v>6</v>
      </c>
      <c r="H3" s="236">
        <v>1</v>
      </c>
      <c r="I3" s="236">
        <v>0</v>
      </c>
      <c r="J3" s="236">
        <v>4</v>
      </c>
      <c r="K3" s="236">
        <v>4</v>
      </c>
      <c r="L3" s="236">
        <v>0</v>
      </c>
      <c r="M3" s="236">
        <v>1</v>
      </c>
      <c r="N3" s="236">
        <v>1</v>
      </c>
      <c r="O3" s="236">
        <v>0</v>
      </c>
      <c r="P3" s="236">
        <v>0</v>
      </c>
      <c r="Q3" s="236">
        <v>0</v>
      </c>
      <c r="R3" s="236">
        <v>0</v>
      </c>
      <c r="S3" s="237">
        <v>4000</v>
      </c>
      <c r="T3" s="496" t="s">
        <v>244</v>
      </c>
      <c r="U3" s="238" t="s">
        <v>245</v>
      </c>
      <c r="V3" s="237" t="s">
        <v>239</v>
      </c>
      <c r="W3" s="239" t="s">
        <v>246</v>
      </c>
      <c r="X3" s="240" t="s">
        <v>247</v>
      </c>
      <c r="Y3" s="241">
        <v>1</v>
      </c>
      <c r="Z3" s="241">
        <v>1</v>
      </c>
      <c r="AA3" s="241">
        <v>0</v>
      </c>
      <c r="AB3" s="242">
        <v>0</v>
      </c>
      <c r="AC3" s="241">
        <v>0</v>
      </c>
      <c r="AD3" s="241">
        <v>0</v>
      </c>
      <c r="AE3" s="241">
        <v>0</v>
      </c>
      <c r="AF3" s="242">
        <v>0</v>
      </c>
      <c r="AG3" s="241">
        <v>1</v>
      </c>
      <c r="AH3" s="241">
        <v>1</v>
      </c>
      <c r="AI3" s="241">
        <v>0</v>
      </c>
      <c r="AJ3" s="242">
        <v>0</v>
      </c>
      <c r="AK3" s="241">
        <v>0</v>
      </c>
      <c r="AL3" s="241">
        <v>0</v>
      </c>
      <c r="AM3" s="241">
        <v>0</v>
      </c>
      <c r="AN3" s="242">
        <v>0</v>
      </c>
    </row>
    <row r="4" spans="1:40" ht="14.95" customHeight="1" thickBot="1" x14ac:dyDescent="0.3">
      <c r="A4" s="253">
        <v>42785</v>
      </c>
      <c r="B4" s="254" t="s">
        <v>709</v>
      </c>
      <c r="C4" s="254" t="s">
        <v>235</v>
      </c>
      <c r="D4" s="254" t="s">
        <v>251</v>
      </c>
      <c r="E4" s="255" t="s">
        <v>1</v>
      </c>
      <c r="F4" s="255">
        <v>50</v>
      </c>
      <c r="G4" s="255">
        <v>6</v>
      </c>
      <c r="H4" s="255">
        <v>1</v>
      </c>
      <c r="I4" s="255">
        <v>0</v>
      </c>
      <c r="J4" s="255">
        <v>8</v>
      </c>
      <c r="K4" s="255">
        <v>5</v>
      </c>
      <c r="L4" s="255">
        <v>0</v>
      </c>
      <c r="M4" s="255">
        <v>0</v>
      </c>
      <c r="N4" s="255">
        <v>1</v>
      </c>
      <c r="O4" s="255">
        <v>0</v>
      </c>
      <c r="P4" s="255">
        <v>0</v>
      </c>
      <c r="Q4" s="255">
        <v>0</v>
      </c>
      <c r="R4" s="255">
        <v>0</v>
      </c>
      <c r="S4" s="268">
        <v>3300</v>
      </c>
      <c r="T4" s="427" t="s">
        <v>252</v>
      </c>
      <c r="U4" s="269" t="s">
        <v>253</v>
      </c>
      <c r="V4" s="268" t="s">
        <v>239</v>
      </c>
      <c r="W4" s="256" t="s">
        <v>254</v>
      </c>
      <c r="X4" s="270" t="s">
        <v>255</v>
      </c>
      <c r="Y4" s="271">
        <v>1</v>
      </c>
      <c r="Z4" s="271">
        <v>1</v>
      </c>
      <c r="AA4" s="271">
        <v>0</v>
      </c>
      <c r="AB4" s="272">
        <v>0</v>
      </c>
      <c r="AC4" s="271">
        <v>1</v>
      </c>
      <c r="AD4" s="271">
        <v>1</v>
      </c>
      <c r="AE4" s="271">
        <v>0</v>
      </c>
      <c r="AF4" s="272">
        <v>0</v>
      </c>
      <c r="AG4" s="271">
        <v>0</v>
      </c>
      <c r="AH4" s="271">
        <v>0</v>
      </c>
      <c r="AI4" s="271">
        <v>0</v>
      </c>
      <c r="AJ4" s="272">
        <v>0</v>
      </c>
      <c r="AK4" s="271">
        <v>0</v>
      </c>
      <c r="AL4" s="271">
        <v>0</v>
      </c>
      <c r="AM4" s="271">
        <v>0</v>
      </c>
      <c r="AN4" s="272">
        <v>0</v>
      </c>
    </row>
    <row r="5" spans="1:40" ht="14.95" customHeight="1" thickBot="1" x14ac:dyDescent="0.3">
      <c r="A5" s="244">
        <v>42798</v>
      </c>
      <c r="B5" s="235" t="s">
        <v>709</v>
      </c>
      <c r="C5" s="235" t="s">
        <v>248</v>
      </c>
      <c r="D5" s="235" t="s">
        <v>640</v>
      </c>
      <c r="E5" s="236" t="s">
        <v>1</v>
      </c>
      <c r="F5" s="236">
        <v>20</v>
      </c>
      <c r="G5" s="236">
        <v>10</v>
      </c>
      <c r="H5" s="236">
        <v>0</v>
      </c>
      <c r="I5" s="236">
        <v>0</v>
      </c>
      <c r="J5" s="236">
        <v>2</v>
      </c>
      <c r="K5" s="236">
        <v>2</v>
      </c>
      <c r="L5" s="236">
        <v>0</v>
      </c>
      <c r="M5" s="236">
        <v>2</v>
      </c>
      <c r="N5" s="236">
        <v>0</v>
      </c>
      <c r="O5" s="236">
        <v>0</v>
      </c>
      <c r="P5" s="236">
        <v>0</v>
      </c>
      <c r="Q5" s="236">
        <v>0</v>
      </c>
      <c r="R5" s="236">
        <v>1</v>
      </c>
      <c r="S5" s="237">
        <v>7200</v>
      </c>
      <c r="T5" s="283" t="s">
        <v>232</v>
      </c>
      <c r="U5" s="238" t="s">
        <v>262</v>
      </c>
      <c r="V5" s="237" t="s">
        <v>239</v>
      </c>
      <c r="W5" s="239" t="s">
        <v>893</v>
      </c>
      <c r="X5" s="240" t="s">
        <v>907</v>
      </c>
      <c r="Y5" s="241">
        <v>1</v>
      </c>
      <c r="Z5" s="241">
        <v>1</v>
      </c>
      <c r="AA5" s="241">
        <v>0</v>
      </c>
      <c r="AB5" s="242">
        <v>0</v>
      </c>
      <c r="AC5" s="241">
        <v>0</v>
      </c>
      <c r="AD5" s="241">
        <v>0</v>
      </c>
      <c r="AE5" s="241">
        <v>0</v>
      </c>
      <c r="AF5" s="242">
        <v>0</v>
      </c>
      <c r="AG5" s="241">
        <v>1</v>
      </c>
      <c r="AH5" s="241">
        <v>1</v>
      </c>
      <c r="AI5" s="241">
        <v>0</v>
      </c>
      <c r="AJ5" s="242">
        <v>0</v>
      </c>
      <c r="AK5" s="241">
        <v>0</v>
      </c>
      <c r="AL5" s="241">
        <v>0</v>
      </c>
      <c r="AM5" s="241">
        <v>0</v>
      </c>
      <c r="AN5" s="242">
        <v>0</v>
      </c>
    </row>
    <row r="6" spans="1:40" ht="14.95" customHeight="1" thickBot="1" x14ac:dyDescent="0.3">
      <c r="A6" s="253">
        <v>42806</v>
      </c>
      <c r="B6" s="254" t="s">
        <v>709</v>
      </c>
      <c r="C6" s="254" t="s">
        <v>258</v>
      </c>
      <c r="D6" s="254" t="s">
        <v>264</v>
      </c>
      <c r="E6" s="255" t="s">
        <v>1</v>
      </c>
      <c r="F6" s="255">
        <v>28</v>
      </c>
      <c r="G6" s="255">
        <v>14</v>
      </c>
      <c r="H6" s="255">
        <v>1</v>
      </c>
      <c r="I6" s="255">
        <v>0</v>
      </c>
      <c r="J6" s="255">
        <v>4</v>
      </c>
      <c r="K6" s="255">
        <v>4</v>
      </c>
      <c r="L6" s="255">
        <v>0</v>
      </c>
      <c r="M6" s="255">
        <v>0</v>
      </c>
      <c r="N6" s="255">
        <v>0</v>
      </c>
      <c r="O6" s="255">
        <v>0</v>
      </c>
      <c r="P6" s="255">
        <v>0</v>
      </c>
      <c r="Q6" s="255">
        <v>0</v>
      </c>
      <c r="R6" s="255">
        <v>2</v>
      </c>
      <c r="S6" s="268">
        <v>52000</v>
      </c>
      <c r="T6" s="427" t="s">
        <v>295</v>
      </c>
      <c r="U6" s="269" t="s">
        <v>265</v>
      </c>
      <c r="V6" s="268" t="s">
        <v>239</v>
      </c>
      <c r="W6" s="256" t="s">
        <v>908</v>
      </c>
      <c r="X6" s="270" t="s">
        <v>909</v>
      </c>
      <c r="Y6" s="271">
        <v>1</v>
      </c>
      <c r="Z6" s="271">
        <v>1</v>
      </c>
      <c r="AA6" s="271">
        <v>0</v>
      </c>
      <c r="AB6" s="272">
        <v>0</v>
      </c>
      <c r="AC6" s="271">
        <v>1</v>
      </c>
      <c r="AD6" s="271">
        <v>1</v>
      </c>
      <c r="AE6" s="271">
        <v>0</v>
      </c>
      <c r="AF6" s="272">
        <v>0</v>
      </c>
      <c r="AG6" s="271">
        <v>0</v>
      </c>
      <c r="AH6" s="271">
        <v>0</v>
      </c>
      <c r="AI6" s="271">
        <v>0</v>
      </c>
      <c r="AJ6" s="272">
        <v>0</v>
      </c>
      <c r="AK6" s="271">
        <v>0</v>
      </c>
      <c r="AL6" s="271">
        <v>0</v>
      </c>
      <c r="AM6" s="271">
        <v>0</v>
      </c>
      <c r="AN6" s="272">
        <v>0</v>
      </c>
    </row>
    <row r="7" spans="1:40" ht="14.95" customHeight="1" thickBot="1" x14ac:dyDescent="0.3">
      <c r="A7" s="244">
        <v>42812</v>
      </c>
      <c r="B7" s="235" t="s">
        <v>709</v>
      </c>
      <c r="C7" s="235" t="s">
        <v>34</v>
      </c>
      <c r="D7" s="235" t="s">
        <v>249</v>
      </c>
      <c r="E7" s="236" t="s">
        <v>3</v>
      </c>
      <c r="F7" s="236">
        <v>7</v>
      </c>
      <c r="G7" s="236">
        <v>8</v>
      </c>
      <c r="H7" s="236">
        <v>0</v>
      </c>
      <c r="I7" s="236">
        <v>1</v>
      </c>
      <c r="J7" s="236">
        <v>1</v>
      </c>
      <c r="K7" s="236">
        <v>1</v>
      </c>
      <c r="L7" s="236">
        <v>0</v>
      </c>
      <c r="M7" s="236">
        <v>0</v>
      </c>
      <c r="N7" s="236">
        <v>0</v>
      </c>
      <c r="O7" s="236">
        <v>0</v>
      </c>
      <c r="P7" s="236">
        <v>0</v>
      </c>
      <c r="Q7" s="236">
        <v>0</v>
      </c>
      <c r="R7" s="236">
        <v>1</v>
      </c>
      <c r="S7" s="237">
        <v>5500</v>
      </c>
      <c r="T7" s="592" t="s">
        <v>267</v>
      </c>
      <c r="U7" s="238" t="s">
        <v>828</v>
      </c>
      <c r="V7" s="237" t="s">
        <v>239</v>
      </c>
      <c r="W7" s="239" t="s">
        <v>246</v>
      </c>
      <c r="X7" s="240" t="s">
        <v>893</v>
      </c>
      <c r="Y7" s="241">
        <v>1</v>
      </c>
      <c r="Z7" s="241">
        <v>0</v>
      </c>
      <c r="AA7" s="241">
        <v>0</v>
      </c>
      <c r="AB7" s="242">
        <v>1</v>
      </c>
      <c r="AC7" s="241">
        <v>0</v>
      </c>
      <c r="AD7" s="241">
        <v>0</v>
      </c>
      <c r="AE7" s="241">
        <v>0</v>
      </c>
      <c r="AF7" s="242">
        <v>0</v>
      </c>
      <c r="AG7" s="241">
        <v>1</v>
      </c>
      <c r="AH7" s="241">
        <v>0</v>
      </c>
      <c r="AI7" s="241">
        <v>0</v>
      </c>
      <c r="AJ7" s="242">
        <v>1</v>
      </c>
      <c r="AK7" s="241">
        <v>0</v>
      </c>
      <c r="AL7" s="241">
        <v>0</v>
      </c>
      <c r="AM7" s="241">
        <v>0</v>
      </c>
      <c r="AN7" s="242">
        <v>0</v>
      </c>
    </row>
    <row r="8" spans="1:40" ht="14.95" customHeight="1" thickBot="1" x14ac:dyDescent="0.3">
      <c r="A8" s="244">
        <v>42896</v>
      </c>
      <c r="B8" s="235" t="s">
        <v>50</v>
      </c>
      <c r="C8" s="235" t="s">
        <v>43</v>
      </c>
      <c r="D8" s="235" t="s">
        <v>223</v>
      </c>
      <c r="E8" s="236" t="s">
        <v>1</v>
      </c>
      <c r="F8" s="236">
        <v>13</v>
      </c>
      <c r="G8" s="236">
        <v>0</v>
      </c>
      <c r="H8" s="236" t="s">
        <v>308</v>
      </c>
      <c r="I8" s="236" t="s">
        <v>308</v>
      </c>
      <c r="J8" s="236">
        <v>1</v>
      </c>
      <c r="K8" s="236">
        <v>1</v>
      </c>
      <c r="L8" s="236">
        <v>0</v>
      </c>
      <c r="M8" s="236">
        <v>2</v>
      </c>
      <c r="N8" s="236">
        <v>0</v>
      </c>
      <c r="O8" s="236">
        <v>0</v>
      </c>
      <c r="P8" s="236" t="s">
        <v>308</v>
      </c>
      <c r="Q8" s="236" t="s">
        <v>308</v>
      </c>
      <c r="R8" s="236">
        <v>0</v>
      </c>
      <c r="S8" s="237">
        <v>1500</v>
      </c>
      <c r="T8" s="496" t="s">
        <v>303</v>
      </c>
      <c r="U8" s="238" t="s">
        <v>201</v>
      </c>
      <c r="V8" s="237" t="s">
        <v>239</v>
      </c>
      <c r="W8" s="239" t="s">
        <v>415</v>
      </c>
      <c r="X8" s="240" t="s">
        <v>245</v>
      </c>
      <c r="Y8" s="239">
        <v>1</v>
      </c>
      <c r="Z8" s="239">
        <v>1</v>
      </c>
      <c r="AA8" s="239">
        <v>0</v>
      </c>
      <c r="AB8" s="243">
        <v>0</v>
      </c>
      <c r="AC8" s="239">
        <v>0</v>
      </c>
      <c r="AD8" s="239">
        <v>0</v>
      </c>
      <c r="AE8" s="239">
        <v>0</v>
      </c>
      <c r="AF8" s="243">
        <v>0</v>
      </c>
      <c r="AG8" s="239">
        <v>1</v>
      </c>
      <c r="AH8" s="239">
        <v>1</v>
      </c>
      <c r="AI8" s="239">
        <v>0</v>
      </c>
      <c r="AJ8" s="243">
        <v>0</v>
      </c>
      <c r="AK8" s="239">
        <v>0</v>
      </c>
      <c r="AL8" s="239">
        <v>0</v>
      </c>
      <c r="AM8" s="239">
        <v>0</v>
      </c>
      <c r="AN8" s="243">
        <v>0</v>
      </c>
    </row>
    <row r="9" spans="1:40" ht="14.95" customHeight="1" thickBot="1" x14ac:dyDescent="0.3">
      <c r="A9" s="244">
        <v>42903</v>
      </c>
      <c r="B9" s="235" t="s">
        <v>50</v>
      </c>
      <c r="C9" s="235" t="s">
        <v>73</v>
      </c>
      <c r="D9" s="235" t="s">
        <v>350</v>
      </c>
      <c r="E9" s="236" t="s">
        <v>1</v>
      </c>
      <c r="F9" s="236">
        <v>21</v>
      </c>
      <c r="G9" s="236">
        <v>17</v>
      </c>
      <c r="H9" s="236" t="s">
        <v>308</v>
      </c>
      <c r="I9" s="236" t="s">
        <v>308</v>
      </c>
      <c r="J9" s="236">
        <v>2</v>
      </c>
      <c r="K9" s="236">
        <v>0</v>
      </c>
      <c r="L9" s="236">
        <v>0</v>
      </c>
      <c r="M9" s="236">
        <v>3</v>
      </c>
      <c r="N9" s="236">
        <v>0</v>
      </c>
      <c r="O9" s="236">
        <v>0</v>
      </c>
      <c r="P9" s="236" t="s">
        <v>308</v>
      </c>
      <c r="Q9" s="236" t="s">
        <v>308</v>
      </c>
      <c r="R9" s="236">
        <v>2</v>
      </c>
      <c r="S9" s="393">
        <v>5000</v>
      </c>
      <c r="T9" s="552" t="s">
        <v>642</v>
      </c>
      <c r="U9" s="394" t="s">
        <v>313</v>
      </c>
      <c r="V9" s="393" t="s">
        <v>413</v>
      </c>
      <c r="W9" s="395" t="s">
        <v>183</v>
      </c>
      <c r="X9" s="396" t="s">
        <v>414</v>
      </c>
      <c r="Y9" s="239">
        <v>1</v>
      </c>
      <c r="Z9" s="239">
        <v>1</v>
      </c>
      <c r="AA9" s="239">
        <v>0</v>
      </c>
      <c r="AB9" s="243">
        <v>0</v>
      </c>
      <c r="AC9" s="239">
        <v>0</v>
      </c>
      <c r="AD9" s="239">
        <v>0</v>
      </c>
      <c r="AE9" s="239">
        <v>0</v>
      </c>
      <c r="AF9" s="243">
        <v>0</v>
      </c>
      <c r="AG9" s="239">
        <v>1</v>
      </c>
      <c r="AH9" s="239">
        <v>1</v>
      </c>
      <c r="AI9" s="239">
        <v>0</v>
      </c>
      <c r="AJ9" s="243">
        <v>0</v>
      </c>
      <c r="AK9" s="239">
        <v>0</v>
      </c>
      <c r="AL9" s="239">
        <v>0</v>
      </c>
      <c r="AM9" s="239">
        <v>0</v>
      </c>
      <c r="AN9" s="243">
        <v>0</v>
      </c>
    </row>
    <row r="10" spans="1:40" ht="14.95" customHeight="1" thickBot="1" x14ac:dyDescent="0.3">
      <c r="A10" s="244">
        <v>42910</v>
      </c>
      <c r="B10" s="235" t="s">
        <v>50</v>
      </c>
      <c r="C10" s="235" t="s">
        <v>40</v>
      </c>
      <c r="D10" s="235" t="s">
        <v>111</v>
      </c>
      <c r="E10" s="236" t="s">
        <v>3</v>
      </c>
      <c r="F10" s="236">
        <v>29</v>
      </c>
      <c r="G10" s="236">
        <v>45</v>
      </c>
      <c r="H10" s="236" t="s">
        <v>308</v>
      </c>
      <c r="I10" s="236" t="s">
        <v>308</v>
      </c>
      <c r="J10" s="236">
        <v>4</v>
      </c>
      <c r="K10" s="236">
        <v>2</v>
      </c>
      <c r="L10" s="236">
        <v>0</v>
      </c>
      <c r="M10" s="236">
        <v>1</v>
      </c>
      <c r="N10" s="236">
        <v>1</v>
      </c>
      <c r="O10" s="236">
        <v>0</v>
      </c>
      <c r="P10" s="236" t="s">
        <v>308</v>
      </c>
      <c r="Q10" s="236" t="s">
        <v>308</v>
      </c>
      <c r="R10" s="236">
        <v>5</v>
      </c>
      <c r="S10" s="237">
        <v>20200</v>
      </c>
      <c r="T10" s="283" t="s">
        <v>676</v>
      </c>
      <c r="U10" s="238" t="s">
        <v>183</v>
      </c>
      <c r="V10" s="237" t="s">
        <v>417</v>
      </c>
      <c r="W10" s="239" t="s">
        <v>170</v>
      </c>
      <c r="X10" s="240" t="s">
        <v>418</v>
      </c>
      <c r="Y10" s="239">
        <v>1</v>
      </c>
      <c r="Z10" s="239">
        <v>0</v>
      </c>
      <c r="AA10" s="239">
        <v>0</v>
      </c>
      <c r="AB10" s="243">
        <v>1</v>
      </c>
      <c r="AC10" s="239">
        <v>0</v>
      </c>
      <c r="AD10" s="239">
        <v>0</v>
      </c>
      <c r="AE10" s="239">
        <v>0</v>
      </c>
      <c r="AF10" s="243">
        <v>0</v>
      </c>
      <c r="AG10" s="239">
        <v>1</v>
      </c>
      <c r="AH10" s="239">
        <v>0</v>
      </c>
      <c r="AI10" s="239">
        <v>0</v>
      </c>
      <c r="AJ10" s="243">
        <v>1</v>
      </c>
      <c r="AK10" s="239">
        <v>0</v>
      </c>
      <c r="AL10" s="239">
        <v>0</v>
      </c>
      <c r="AM10" s="239">
        <v>0</v>
      </c>
      <c r="AN10" s="243">
        <v>0</v>
      </c>
    </row>
    <row r="11" spans="1:40" ht="14.95" customHeight="1" thickBot="1" x14ac:dyDescent="0.3">
      <c r="A11" s="253">
        <v>43050</v>
      </c>
      <c r="B11" s="274" t="s">
        <v>50</v>
      </c>
      <c r="C11" s="254" t="s">
        <v>43</v>
      </c>
      <c r="D11" s="254" t="s">
        <v>264</v>
      </c>
      <c r="E11" s="255" t="s">
        <v>1</v>
      </c>
      <c r="F11" s="255">
        <v>54</v>
      </c>
      <c r="G11" s="255">
        <v>22</v>
      </c>
      <c r="H11" s="255" t="s">
        <v>308</v>
      </c>
      <c r="I11" s="255" t="s">
        <v>308</v>
      </c>
      <c r="J11" s="255">
        <v>6</v>
      </c>
      <c r="K11" s="255">
        <v>6</v>
      </c>
      <c r="L11" s="255">
        <v>0</v>
      </c>
      <c r="M11" s="255">
        <v>4</v>
      </c>
      <c r="N11" s="255">
        <v>0</v>
      </c>
      <c r="O11" s="255">
        <v>0</v>
      </c>
      <c r="P11" s="255" t="s">
        <v>308</v>
      </c>
      <c r="Q11" s="255" t="s">
        <v>308</v>
      </c>
      <c r="R11" s="255">
        <v>3</v>
      </c>
      <c r="S11" s="268">
        <v>25000</v>
      </c>
      <c r="T11" s="427" t="s">
        <v>814</v>
      </c>
      <c r="U11" s="269" t="s">
        <v>245</v>
      </c>
      <c r="V11" s="268" t="s">
        <v>815</v>
      </c>
      <c r="W11" s="256" t="s">
        <v>317</v>
      </c>
      <c r="X11" s="270" t="s">
        <v>262</v>
      </c>
      <c r="Y11" s="256">
        <v>1</v>
      </c>
      <c r="Z11" s="256">
        <v>1</v>
      </c>
      <c r="AA11" s="256">
        <v>0</v>
      </c>
      <c r="AB11" s="295">
        <v>0</v>
      </c>
      <c r="AC11" s="256">
        <v>1</v>
      </c>
      <c r="AD11" s="256">
        <v>1</v>
      </c>
      <c r="AE11" s="256">
        <v>0</v>
      </c>
      <c r="AF11" s="295">
        <v>0</v>
      </c>
      <c r="AG11" s="256">
        <v>0</v>
      </c>
      <c r="AH11" s="256">
        <v>0</v>
      </c>
      <c r="AI11" s="256">
        <v>0</v>
      </c>
      <c r="AJ11" s="295">
        <v>0</v>
      </c>
      <c r="AK11" s="256">
        <v>0</v>
      </c>
      <c r="AL11" s="256">
        <v>0</v>
      </c>
      <c r="AM11" s="256">
        <v>0</v>
      </c>
      <c r="AN11" s="295">
        <v>0</v>
      </c>
    </row>
    <row r="12" spans="1:40" ht="14.95" customHeight="1" thickBot="1" x14ac:dyDescent="0.3">
      <c r="A12" s="244">
        <v>43057</v>
      </c>
      <c r="B12" s="267" t="s">
        <v>50</v>
      </c>
      <c r="C12" s="235" t="s">
        <v>32</v>
      </c>
      <c r="D12" s="235" t="s">
        <v>45</v>
      </c>
      <c r="E12" s="236" t="s">
        <v>3</v>
      </c>
      <c r="F12" s="236">
        <v>6</v>
      </c>
      <c r="G12" s="236">
        <v>13</v>
      </c>
      <c r="H12" s="236" t="s">
        <v>308</v>
      </c>
      <c r="I12" s="236" t="s">
        <v>308</v>
      </c>
      <c r="J12" s="236">
        <v>0</v>
      </c>
      <c r="K12" s="236">
        <v>0</v>
      </c>
      <c r="L12" s="236">
        <v>0</v>
      </c>
      <c r="M12" s="236">
        <v>2</v>
      </c>
      <c r="N12" s="236">
        <v>0</v>
      </c>
      <c r="O12" s="236">
        <v>0</v>
      </c>
      <c r="P12" s="236" t="s">
        <v>308</v>
      </c>
      <c r="Q12" s="236" t="s">
        <v>308</v>
      </c>
      <c r="R12" s="236">
        <v>1</v>
      </c>
      <c r="S12" s="620">
        <v>55310</v>
      </c>
      <c r="T12" s="283" t="s">
        <v>232</v>
      </c>
      <c r="U12" s="621" t="s">
        <v>200</v>
      </c>
      <c r="V12" s="620" t="s">
        <v>856</v>
      </c>
      <c r="W12" s="622" t="s">
        <v>415</v>
      </c>
      <c r="X12" s="623" t="s">
        <v>260</v>
      </c>
      <c r="Y12" s="241">
        <v>1</v>
      </c>
      <c r="Z12" s="241">
        <v>0</v>
      </c>
      <c r="AA12" s="241">
        <v>0</v>
      </c>
      <c r="AB12" s="242">
        <v>1</v>
      </c>
      <c r="AC12" s="241">
        <v>0</v>
      </c>
      <c r="AD12" s="241">
        <v>0</v>
      </c>
      <c r="AE12" s="241">
        <v>0</v>
      </c>
      <c r="AF12" s="242">
        <v>0</v>
      </c>
      <c r="AG12" s="241">
        <v>1</v>
      </c>
      <c r="AH12" s="241">
        <v>0</v>
      </c>
      <c r="AI12" s="241">
        <v>0</v>
      </c>
      <c r="AJ12" s="242">
        <v>1</v>
      </c>
      <c r="AK12" s="241">
        <v>0</v>
      </c>
      <c r="AL12" s="241">
        <v>0</v>
      </c>
      <c r="AM12" s="241">
        <v>0</v>
      </c>
      <c r="AN12" s="242">
        <v>0</v>
      </c>
    </row>
    <row r="13" spans="1:40" ht="14.95" customHeight="1" thickBot="1" x14ac:dyDescent="0.3">
      <c r="A13" s="253">
        <v>43064</v>
      </c>
      <c r="B13" s="291" t="s">
        <v>50</v>
      </c>
      <c r="C13" s="254" t="s">
        <v>73</v>
      </c>
      <c r="D13" s="254" t="s">
        <v>354</v>
      </c>
      <c r="E13" s="255" t="s">
        <v>1</v>
      </c>
      <c r="F13" s="255">
        <v>21</v>
      </c>
      <c r="G13" s="292">
        <v>20</v>
      </c>
      <c r="H13" s="292" t="s">
        <v>308</v>
      </c>
      <c r="I13" s="255" t="s">
        <v>308</v>
      </c>
      <c r="J13" s="255">
        <v>3</v>
      </c>
      <c r="K13" s="255">
        <v>2</v>
      </c>
      <c r="L13" s="255">
        <v>0</v>
      </c>
      <c r="M13" s="255">
        <v>0</v>
      </c>
      <c r="N13" s="255">
        <v>2</v>
      </c>
      <c r="O13" s="255">
        <v>0</v>
      </c>
      <c r="P13" s="255" t="s">
        <v>308</v>
      </c>
      <c r="Q13" s="255" t="s">
        <v>308</v>
      </c>
      <c r="R13" s="255">
        <v>3</v>
      </c>
      <c r="S13" s="256">
        <v>20000</v>
      </c>
      <c r="T13" s="527" t="s">
        <v>886</v>
      </c>
      <c r="U13" s="294" t="s">
        <v>818</v>
      </c>
      <c r="V13" s="256" t="s">
        <v>887</v>
      </c>
      <c r="W13" s="256" t="s">
        <v>888</v>
      </c>
      <c r="X13" s="257" t="s">
        <v>889</v>
      </c>
      <c r="Y13" s="256">
        <v>1</v>
      </c>
      <c r="Z13" s="256">
        <v>1</v>
      </c>
      <c r="AA13" s="256">
        <v>0</v>
      </c>
      <c r="AB13" s="295">
        <v>0</v>
      </c>
      <c r="AC13" s="256">
        <v>1</v>
      </c>
      <c r="AD13" s="256">
        <v>1</v>
      </c>
      <c r="AE13" s="256">
        <v>0</v>
      </c>
      <c r="AF13" s="295">
        <v>0</v>
      </c>
      <c r="AG13" s="256">
        <v>0</v>
      </c>
      <c r="AH13" s="256">
        <v>0</v>
      </c>
      <c r="AI13" s="256">
        <v>0</v>
      </c>
      <c r="AJ13" s="295">
        <v>0</v>
      </c>
      <c r="AK13" s="256">
        <v>0</v>
      </c>
      <c r="AL13" s="256">
        <v>0</v>
      </c>
      <c r="AM13" s="256">
        <v>0</v>
      </c>
      <c r="AN13" s="295">
        <v>0</v>
      </c>
    </row>
    <row r="14" spans="1:40" ht="14.95" customHeight="1" thickBot="1" x14ac:dyDescent="0.3">
      <c r="A14" s="560"/>
      <c r="B14" s="561"/>
      <c r="C14" s="663" t="s">
        <v>708</v>
      </c>
      <c r="D14" s="664"/>
      <c r="E14" s="665"/>
      <c r="F14" s="555">
        <f>SUM(F3:F7)</f>
        <v>136</v>
      </c>
      <c r="G14" s="555">
        <f t="shared" ref="G14:R14" si="0">SUM(G3:G7)</f>
        <v>44</v>
      </c>
      <c r="H14" s="555">
        <f t="shared" si="0"/>
        <v>3</v>
      </c>
      <c r="I14" s="555">
        <f t="shared" si="0"/>
        <v>1</v>
      </c>
      <c r="J14" s="555">
        <f t="shared" si="0"/>
        <v>19</v>
      </c>
      <c r="K14" s="555">
        <f t="shared" si="0"/>
        <v>16</v>
      </c>
      <c r="L14" s="555">
        <f t="shared" si="0"/>
        <v>0</v>
      </c>
      <c r="M14" s="555">
        <f t="shared" si="0"/>
        <v>3</v>
      </c>
      <c r="N14" s="555">
        <f t="shared" si="0"/>
        <v>2</v>
      </c>
      <c r="O14" s="555">
        <f t="shared" si="0"/>
        <v>0</v>
      </c>
      <c r="P14" s="555">
        <f t="shared" si="0"/>
        <v>0</v>
      </c>
      <c r="Q14" s="555">
        <f t="shared" si="0"/>
        <v>0</v>
      </c>
      <c r="R14" s="555">
        <f t="shared" si="0"/>
        <v>4</v>
      </c>
      <c r="W14" s="556"/>
      <c r="X14" s="582" t="s">
        <v>708</v>
      </c>
      <c r="Y14" s="555">
        <f t="shared" ref="Y14:AN14" si="1">SUM(Y3:Y7)</f>
        <v>5</v>
      </c>
      <c r="Z14" s="555">
        <f t="shared" si="1"/>
        <v>4</v>
      </c>
      <c r="AA14" s="555">
        <f t="shared" si="1"/>
        <v>0</v>
      </c>
      <c r="AB14" s="555">
        <f t="shared" si="1"/>
        <v>1</v>
      </c>
      <c r="AC14" s="557">
        <f t="shared" si="1"/>
        <v>2</v>
      </c>
      <c r="AD14" s="557">
        <f t="shared" si="1"/>
        <v>2</v>
      </c>
      <c r="AE14" s="557">
        <f t="shared" si="1"/>
        <v>0</v>
      </c>
      <c r="AF14" s="557">
        <f t="shared" si="1"/>
        <v>0</v>
      </c>
      <c r="AG14" s="558">
        <f t="shared" si="1"/>
        <v>3</v>
      </c>
      <c r="AH14" s="558">
        <f t="shared" si="1"/>
        <v>2</v>
      </c>
      <c r="AI14" s="558">
        <f t="shared" si="1"/>
        <v>0</v>
      </c>
      <c r="AJ14" s="558">
        <f t="shared" si="1"/>
        <v>1</v>
      </c>
      <c r="AK14" s="559">
        <f t="shared" si="1"/>
        <v>0</v>
      </c>
      <c r="AL14" s="559">
        <f t="shared" si="1"/>
        <v>0</v>
      </c>
      <c r="AM14" s="559">
        <f t="shared" si="1"/>
        <v>0</v>
      </c>
      <c r="AN14" s="559">
        <f t="shared" si="1"/>
        <v>0</v>
      </c>
    </row>
    <row r="15" spans="1:40" ht="14.95" customHeight="1" thickBot="1" x14ac:dyDescent="0.3">
      <c r="A15" s="560"/>
      <c r="B15" s="561"/>
      <c r="C15" s="700" t="s">
        <v>702</v>
      </c>
      <c r="D15" s="701"/>
      <c r="E15" s="702"/>
      <c r="F15" s="562">
        <f>SUM(F8:F10)</f>
        <v>63</v>
      </c>
      <c r="G15" s="562">
        <f>SUM(G8:G10)</f>
        <v>62</v>
      </c>
      <c r="H15" s="562" t="s">
        <v>308</v>
      </c>
      <c r="I15" s="562" t="s">
        <v>308</v>
      </c>
      <c r="J15" s="562">
        <f t="shared" ref="J15:O15" si="2">SUM(J8:J10)</f>
        <v>7</v>
      </c>
      <c r="K15" s="562">
        <f t="shared" si="2"/>
        <v>3</v>
      </c>
      <c r="L15" s="562">
        <f t="shared" si="2"/>
        <v>0</v>
      </c>
      <c r="M15" s="562">
        <f t="shared" si="2"/>
        <v>6</v>
      </c>
      <c r="N15" s="562">
        <f t="shared" si="2"/>
        <v>1</v>
      </c>
      <c r="O15" s="562">
        <f t="shared" si="2"/>
        <v>0</v>
      </c>
      <c r="P15" s="562" t="s">
        <v>308</v>
      </c>
      <c r="Q15" s="562" t="s">
        <v>308</v>
      </c>
      <c r="R15" s="562">
        <f>SUM(R8:R10)</f>
        <v>7</v>
      </c>
      <c r="S15" s="563"/>
      <c r="T15" s="563"/>
      <c r="U15" s="563"/>
      <c r="V15" s="563"/>
      <c r="W15" s="564"/>
      <c r="X15" s="583" t="s">
        <v>702</v>
      </c>
      <c r="Y15" s="562">
        <f t="shared" ref="Y15:AN15" si="3">SUM(Y8:Y10)</f>
        <v>3</v>
      </c>
      <c r="Z15" s="562">
        <f t="shared" si="3"/>
        <v>2</v>
      </c>
      <c r="AA15" s="562">
        <f t="shared" si="3"/>
        <v>0</v>
      </c>
      <c r="AB15" s="562">
        <f t="shared" si="3"/>
        <v>1</v>
      </c>
      <c r="AC15" s="565">
        <f t="shared" si="3"/>
        <v>0</v>
      </c>
      <c r="AD15" s="565">
        <f t="shared" si="3"/>
        <v>0</v>
      </c>
      <c r="AE15" s="565">
        <f t="shared" si="3"/>
        <v>0</v>
      </c>
      <c r="AF15" s="565">
        <f t="shared" si="3"/>
        <v>0</v>
      </c>
      <c r="AG15" s="566">
        <f t="shared" si="3"/>
        <v>3</v>
      </c>
      <c r="AH15" s="566">
        <f t="shared" si="3"/>
        <v>2</v>
      </c>
      <c r="AI15" s="566">
        <f t="shared" si="3"/>
        <v>0</v>
      </c>
      <c r="AJ15" s="566">
        <f t="shared" si="3"/>
        <v>1</v>
      </c>
      <c r="AK15" s="567">
        <f t="shared" si="3"/>
        <v>0</v>
      </c>
      <c r="AL15" s="567">
        <f t="shared" si="3"/>
        <v>0</v>
      </c>
      <c r="AM15" s="567">
        <f t="shared" si="3"/>
        <v>0</v>
      </c>
      <c r="AN15" s="567">
        <f t="shared" si="3"/>
        <v>0</v>
      </c>
    </row>
    <row r="16" spans="1:40" ht="14.95" customHeight="1" thickBot="1" x14ac:dyDescent="0.3">
      <c r="A16" s="560"/>
      <c r="B16" s="561"/>
      <c r="C16" s="672" t="s">
        <v>701</v>
      </c>
      <c r="D16" s="673"/>
      <c r="E16" s="674"/>
      <c r="F16" s="568">
        <f>SUM(F11:F13)</f>
        <v>81</v>
      </c>
      <c r="G16" s="568">
        <f>SUM(G11:G13)</f>
        <v>55</v>
      </c>
      <c r="H16" s="568" t="s">
        <v>308</v>
      </c>
      <c r="I16" s="568" t="s">
        <v>308</v>
      </c>
      <c r="J16" s="568">
        <f t="shared" ref="J16:O16" si="4">SUM(J11:J13)</f>
        <v>9</v>
      </c>
      <c r="K16" s="568">
        <f t="shared" si="4"/>
        <v>8</v>
      </c>
      <c r="L16" s="568">
        <f t="shared" si="4"/>
        <v>0</v>
      </c>
      <c r="M16" s="568">
        <f t="shared" si="4"/>
        <v>6</v>
      </c>
      <c r="N16" s="568">
        <f t="shared" si="4"/>
        <v>2</v>
      </c>
      <c r="O16" s="568">
        <f t="shared" si="4"/>
        <v>0</v>
      </c>
      <c r="P16" s="568" t="s">
        <v>308</v>
      </c>
      <c r="Q16" s="568" t="s">
        <v>308</v>
      </c>
      <c r="R16" s="568">
        <f>SUM(R11:R13)</f>
        <v>7</v>
      </c>
      <c r="S16" s="569"/>
      <c r="T16" s="569"/>
      <c r="U16" s="569"/>
      <c r="V16" s="569"/>
      <c r="W16" s="570"/>
      <c r="X16" s="584" t="s">
        <v>701</v>
      </c>
      <c r="Y16" s="568">
        <f t="shared" ref="Y16:AN16" si="5">SUM(Y11:Y13)</f>
        <v>3</v>
      </c>
      <c r="Z16" s="568">
        <f t="shared" si="5"/>
        <v>2</v>
      </c>
      <c r="AA16" s="568">
        <f t="shared" si="5"/>
        <v>0</v>
      </c>
      <c r="AB16" s="568">
        <f t="shared" si="5"/>
        <v>1</v>
      </c>
      <c r="AC16" s="572">
        <f t="shared" si="5"/>
        <v>2</v>
      </c>
      <c r="AD16" s="572">
        <f t="shared" si="5"/>
        <v>2</v>
      </c>
      <c r="AE16" s="572">
        <f t="shared" si="5"/>
        <v>0</v>
      </c>
      <c r="AF16" s="572">
        <f t="shared" si="5"/>
        <v>0</v>
      </c>
      <c r="AG16" s="573">
        <f t="shared" si="5"/>
        <v>1</v>
      </c>
      <c r="AH16" s="573">
        <f t="shared" si="5"/>
        <v>0</v>
      </c>
      <c r="AI16" s="573">
        <f t="shared" si="5"/>
        <v>0</v>
      </c>
      <c r="AJ16" s="573">
        <f t="shared" si="5"/>
        <v>1</v>
      </c>
      <c r="AK16" s="574">
        <f t="shared" si="5"/>
        <v>0</v>
      </c>
      <c r="AL16" s="574">
        <f t="shared" si="5"/>
        <v>0</v>
      </c>
      <c r="AM16" s="574">
        <f t="shared" si="5"/>
        <v>0</v>
      </c>
      <c r="AN16" s="574">
        <f t="shared" si="5"/>
        <v>0</v>
      </c>
    </row>
    <row r="17" spans="1:40" ht="14.95" customHeight="1" thickBot="1" x14ac:dyDescent="0.3">
      <c r="A17" s="560"/>
      <c r="B17" s="561"/>
      <c r="C17" s="669" t="s">
        <v>699</v>
      </c>
      <c r="D17" s="670"/>
      <c r="E17" s="671"/>
      <c r="F17" s="575">
        <f>SUM(F3:F13)</f>
        <v>280</v>
      </c>
      <c r="G17" s="575">
        <f t="shared" ref="G17:R17" si="6">SUM(G3:G13)</f>
        <v>161</v>
      </c>
      <c r="H17" s="575">
        <f t="shared" si="6"/>
        <v>3</v>
      </c>
      <c r="I17" s="575">
        <f t="shared" si="6"/>
        <v>1</v>
      </c>
      <c r="J17" s="575">
        <f t="shared" si="6"/>
        <v>35</v>
      </c>
      <c r="K17" s="575">
        <f t="shared" si="6"/>
        <v>27</v>
      </c>
      <c r="L17" s="575">
        <f t="shared" si="6"/>
        <v>0</v>
      </c>
      <c r="M17" s="575">
        <f t="shared" si="6"/>
        <v>15</v>
      </c>
      <c r="N17" s="575">
        <f t="shared" si="6"/>
        <v>5</v>
      </c>
      <c r="O17" s="575">
        <f t="shared" si="6"/>
        <v>0</v>
      </c>
      <c r="P17" s="575">
        <f t="shared" si="6"/>
        <v>0</v>
      </c>
      <c r="Q17" s="575">
        <f t="shared" si="6"/>
        <v>0</v>
      </c>
      <c r="R17" s="575">
        <f t="shared" si="6"/>
        <v>18</v>
      </c>
      <c r="S17" s="576"/>
      <c r="T17" s="576"/>
      <c r="U17" s="576"/>
      <c r="V17" s="576"/>
      <c r="W17" s="577"/>
      <c r="X17" s="585" t="s">
        <v>699</v>
      </c>
      <c r="Y17" s="575">
        <f t="shared" ref="Y17:AN17" si="7">SUM(Y3:Y13)</f>
        <v>11</v>
      </c>
      <c r="Z17" s="575">
        <f t="shared" si="7"/>
        <v>8</v>
      </c>
      <c r="AA17" s="575">
        <f t="shared" si="7"/>
        <v>0</v>
      </c>
      <c r="AB17" s="575">
        <f t="shared" si="7"/>
        <v>3</v>
      </c>
      <c r="AC17" s="579">
        <f t="shared" si="7"/>
        <v>4</v>
      </c>
      <c r="AD17" s="579">
        <f t="shared" si="7"/>
        <v>4</v>
      </c>
      <c r="AE17" s="579">
        <f t="shared" si="7"/>
        <v>0</v>
      </c>
      <c r="AF17" s="579">
        <f t="shared" si="7"/>
        <v>0</v>
      </c>
      <c r="AG17" s="580">
        <f t="shared" si="7"/>
        <v>7</v>
      </c>
      <c r="AH17" s="580">
        <f t="shared" si="7"/>
        <v>4</v>
      </c>
      <c r="AI17" s="580">
        <f t="shared" si="7"/>
        <v>0</v>
      </c>
      <c r="AJ17" s="580">
        <f t="shared" si="7"/>
        <v>3</v>
      </c>
      <c r="AK17" s="581">
        <f t="shared" si="7"/>
        <v>0</v>
      </c>
      <c r="AL17" s="581">
        <f t="shared" si="7"/>
        <v>0</v>
      </c>
      <c r="AM17" s="581">
        <f t="shared" si="7"/>
        <v>0</v>
      </c>
      <c r="AN17" s="581">
        <f t="shared" si="7"/>
        <v>0</v>
      </c>
    </row>
    <row r="18" spans="1:40" ht="14.95" customHeight="1" x14ac:dyDescent="0.25">
      <c r="A18" s="699" t="s">
        <v>885</v>
      </c>
      <c r="B18" s="737"/>
      <c r="C18" s="737"/>
      <c r="D18" s="737"/>
      <c r="E18" s="737"/>
      <c r="F18" s="737"/>
      <c r="G18" s="737"/>
      <c r="H18" s="737"/>
      <c r="I18" s="737"/>
      <c r="J18" s="737"/>
      <c r="K18" s="737"/>
      <c r="L18" s="737"/>
      <c r="M18" s="737"/>
      <c r="N18" s="737"/>
      <c r="O18" s="737"/>
      <c r="P18" s="737"/>
      <c r="Q18" s="737"/>
      <c r="R18" s="737"/>
      <c r="S18" s="576"/>
      <c r="T18" s="576"/>
      <c r="U18" s="576"/>
      <c r="V18" s="576"/>
      <c r="W18" s="577"/>
      <c r="X18" s="628"/>
      <c r="Y18" s="627"/>
      <c r="Z18" s="627"/>
      <c r="AA18" s="627"/>
      <c r="AB18" s="627"/>
      <c r="AC18" s="629"/>
      <c r="AD18" s="629"/>
      <c r="AE18" s="629"/>
      <c r="AF18" s="629"/>
      <c r="AG18" s="630"/>
      <c r="AH18" s="630"/>
      <c r="AI18" s="630"/>
      <c r="AJ18" s="630"/>
      <c r="AK18" s="631"/>
      <c r="AL18" s="631"/>
      <c r="AM18" s="631"/>
      <c r="AN18" s="631"/>
    </row>
    <row r="19" spans="1:40" ht="14.95" customHeight="1" x14ac:dyDescent="0.25">
      <c r="A19" t="s">
        <v>261</v>
      </c>
      <c r="F19" s="16"/>
      <c r="G19" s="16"/>
      <c r="H19" s="15"/>
      <c r="I19" s="16"/>
      <c r="J19" s="16"/>
      <c r="K19" s="16"/>
      <c r="L19" s="16"/>
      <c r="M19" s="16"/>
      <c r="N19" s="16"/>
      <c r="O19" s="16"/>
      <c r="P19" s="16"/>
      <c r="Q19" s="16"/>
      <c r="R19" s="16"/>
    </row>
    <row r="20" spans="1:40" ht="14.95" customHeight="1" x14ac:dyDescent="0.25">
      <c r="A20" t="s">
        <v>639</v>
      </c>
      <c r="F20" s="16"/>
      <c r="G20" s="16"/>
      <c r="H20" s="15"/>
      <c r="I20" s="16"/>
      <c r="J20" s="16"/>
      <c r="K20" s="16"/>
      <c r="L20" s="16"/>
      <c r="M20" s="16"/>
      <c r="N20" s="16"/>
      <c r="O20" s="16"/>
      <c r="P20" s="16"/>
      <c r="Q20" s="16"/>
      <c r="R20" s="16"/>
    </row>
    <row r="21" spans="1:40" ht="14.95" customHeight="1" x14ac:dyDescent="0.25">
      <c r="A21" t="s">
        <v>808</v>
      </c>
      <c r="F21" s="16"/>
      <c r="G21" s="16"/>
      <c r="H21" s="15"/>
      <c r="I21" s="16"/>
      <c r="J21" s="16"/>
      <c r="K21" s="16"/>
      <c r="L21" s="16"/>
      <c r="M21" s="16"/>
      <c r="N21" s="16"/>
      <c r="O21" s="16"/>
      <c r="P21" s="16"/>
      <c r="Q21" s="16"/>
      <c r="R21" s="16"/>
    </row>
    <row r="22" spans="1:40" ht="14.95" customHeight="1" x14ac:dyDescent="0.25">
      <c r="A22" t="s">
        <v>353</v>
      </c>
      <c r="F22" s="16"/>
      <c r="G22" s="16"/>
      <c r="H22" s="15"/>
      <c r="I22" s="16"/>
      <c r="J22" s="16"/>
      <c r="K22" s="16"/>
      <c r="L22" s="16"/>
      <c r="M22" s="16"/>
      <c r="N22" s="16"/>
      <c r="O22" s="16"/>
      <c r="P22" s="16"/>
      <c r="Q22" s="16"/>
      <c r="R22" s="16"/>
    </row>
    <row r="23" spans="1:40" ht="14.95" customHeight="1" x14ac:dyDescent="0.25">
      <c r="A23" t="s">
        <v>355</v>
      </c>
      <c r="F23" s="16"/>
      <c r="G23" s="16"/>
      <c r="H23" s="15"/>
      <c r="I23" s="16"/>
      <c r="J23" s="16"/>
      <c r="K23" s="16"/>
      <c r="L23" s="16"/>
      <c r="M23" s="16"/>
      <c r="N23" s="16"/>
      <c r="O23" s="16"/>
      <c r="P23" s="16"/>
      <c r="Q23" s="16"/>
      <c r="R23" s="16"/>
    </row>
    <row r="24" spans="1:40" ht="14.95" customHeight="1" x14ac:dyDescent="0.25">
      <c r="A24" s="211"/>
      <c r="B24" t="s">
        <v>48</v>
      </c>
    </row>
    <row r="25" spans="1:40" ht="14.95" customHeight="1" x14ac:dyDescent="0.25">
      <c r="A25" s="209"/>
      <c r="B25" t="s">
        <v>46</v>
      </c>
    </row>
    <row r="26" spans="1:40" ht="14.95" customHeight="1" x14ac:dyDescent="0.25">
      <c r="A26" s="210"/>
      <c r="B26" t="s">
        <v>47</v>
      </c>
    </row>
    <row r="27" spans="1:40" ht="14.95" customHeight="1" x14ac:dyDescent="0.25">
      <c r="A27" s="18" t="s">
        <v>28</v>
      </c>
    </row>
  </sheetData>
  <mergeCells count="11">
    <mergeCell ref="A18:R18"/>
    <mergeCell ref="C14:E14"/>
    <mergeCell ref="C15:E15"/>
    <mergeCell ref="C16:E16"/>
    <mergeCell ref="C17:E17"/>
    <mergeCell ref="N1:O1"/>
    <mergeCell ref="P1:R1"/>
    <mergeCell ref="A1:C1"/>
    <mergeCell ref="E1:G1"/>
    <mergeCell ref="H1:I1"/>
    <mergeCell ref="J1:M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24"/>
  <sheetViews>
    <sheetView workbookViewId="0">
      <pane ySplit="2" topLeftCell="A3" activePane="bottomLeft" state="frozen"/>
      <selection pane="bottomLeft" sqref="A1:C1"/>
    </sheetView>
  </sheetViews>
  <sheetFormatPr defaultRowHeight="14.3" x14ac:dyDescent="0.25"/>
  <cols>
    <col min="1" max="1" width="7.625" customWidth="1"/>
    <col min="2" max="2" width="5.625" customWidth="1"/>
    <col min="3" max="3" width="11.625" customWidth="1"/>
    <col min="4" max="4" width="4.125" customWidth="1"/>
    <col min="5" max="18" width="3.75" customWidth="1"/>
    <col min="19" max="20" width="6.25" customWidth="1"/>
    <col min="21" max="21" width="30.625" customWidth="1"/>
    <col min="22" max="22" width="22.375" customWidth="1"/>
    <col min="23" max="23" width="21.75" customWidth="1"/>
    <col min="24" max="24" width="30.625" customWidth="1"/>
    <col min="25" max="40" width="3.75" customWidth="1"/>
  </cols>
  <sheetData>
    <row r="1" spans="1:40" ht="14.95" customHeight="1" thickBot="1" x14ac:dyDescent="0.3">
      <c r="A1" s="741" t="s">
        <v>92</v>
      </c>
      <c r="B1" s="742"/>
      <c r="C1" s="742"/>
      <c r="D1" s="208"/>
      <c r="E1" s="743" t="s">
        <v>24</v>
      </c>
      <c r="F1" s="744"/>
      <c r="G1" s="745"/>
      <c r="H1" s="743" t="s">
        <v>23</v>
      </c>
      <c r="I1" s="745"/>
      <c r="J1" s="738" t="s">
        <v>6</v>
      </c>
      <c r="K1" s="739"/>
      <c r="L1" s="739"/>
      <c r="M1" s="740"/>
      <c r="N1" s="738" t="s">
        <v>7</v>
      </c>
      <c r="O1" s="740"/>
      <c r="P1" s="738" t="s">
        <v>25</v>
      </c>
      <c r="Q1" s="739"/>
      <c r="R1" s="740"/>
      <c r="S1" s="76" t="s">
        <v>8</v>
      </c>
      <c r="T1" s="76" t="s">
        <v>9</v>
      </c>
      <c r="U1" s="77" t="s">
        <v>10</v>
      </c>
      <c r="V1" s="76" t="s">
        <v>11</v>
      </c>
      <c r="W1" s="78" t="s">
        <v>26</v>
      </c>
      <c r="X1" s="229" t="s">
        <v>27</v>
      </c>
      <c r="Y1" s="79" t="s">
        <v>20</v>
      </c>
      <c r="Z1" s="80"/>
      <c r="AA1" s="80"/>
      <c r="AB1" s="80"/>
      <c r="AC1" s="79" t="s">
        <v>76</v>
      </c>
      <c r="AD1" s="80"/>
      <c r="AE1" s="80"/>
      <c r="AF1" s="80"/>
      <c r="AG1" s="79" t="s">
        <v>77</v>
      </c>
      <c r="AH1" s="80"/>
      <c r="AI1" s="80"/>
      <c r="AJ1" s="80"/>
      <c r="AK1" s="79" t="s">
        <v>78</v>
      </c>
      <c r="AL1" s="80"/>
      <c r="AM1" s="80"/>
      <c r="AN1" s="80"/>
    </row>
    <row r="2" spans="1:40" ht="14.95" customHeight="1" thickBot="1" x14ac:dyDescent="0.3">
      <c r="A2" s="81" t="s">
        <v>19</v>
      </c>
      <c r="B2" s="82" t="s">
        <v>18</v>
      </c>
      <c r="C2" s="83" t="s">
        <v>17</v>
      </c>
      <c r="D2" s="83" t="s">
        <v>44</v>
      </c>
      <c r="E2" s="84" t="s">
        <v>16</v>
      </c>
      <c r="F2" s="84" t="s">
        <v>4</v>
      </c>
      <c r="G2" s="84" t="s">
        <v>5</v>
      </c>
      <c r="H2" s="85" t="s">
        <v>12</v>
      </c>
      <c r="I2" s="85" t="s">
        <v>3</v>
      </c>
      <c r="J2" s="85" t="s">
        <v>12</v>
      </c>
      <c r="K2" s="85" t="s">
        <v>13</v>
      </c>
      <c r="L2" s="85" t="s">
        <v>2</v>
      </c>
      <c r="M2" s="85" t="s">
        <v>14</v>
      </c>
      <c r="N2" s="85" t="s">
        <v>15</v>
      </c>
      <c r="O2" s="85" t="s">
        <v>16</v>
      </c>
      <c r="P2" s="85" t="s">
        <v>21</v>
      </c>
      <c r="Q2" s="85" t="s">
        <v>22</v>
      </c>
      <c r="R2" s="85" t="s">
        <v>12</v>
      </c>
      <c r="S2" s="86"/>
      <c r="T2" s="87"/>
      <c r="U2" s="88"/>
      <c r="V2" s="86"/>
      <c r="W2" s="89"/>
      <c r="X2" s="90"/>
      <c r="Y2" s="76" t="s">
        <v>0</v>
      </c>
      <c r="Z2" s="76" t="s">
        <v>1</v>
      </c>
      <c r="AA2" s="76" t="s">
        <v>2</v>
      </c>
      <c r="AB2" s="76" t="s">
        <v>3</v>
      </c>
      <c r="AC2" s="76" t="s">
        <v>0</v>
      </c>
      <c r="AD2" s="76" t="s">
        <v>1</v>
      </c>
      <c r="AE2" s="76" t="s">
        <v>2</v>
      </c>
      <c r="AF2" s="76" t="s">
        <v>3</v>
      </c>
      <c r="AG2" s="76" t="s">
        <v>0</v>
      </c>
      <c r="AH2" s="76" t="s">
        <v>1</v>
      </c>
      <c r="AI2" s="76" t="s">
        <v>2</v>
      </c>
      <c r="AJ2" s="76" t="s">
        <v>3</v>
      </c>
      <c r="AK2" s="76" t="s">
        <v>0</v>
      </c>
      <c r="AL2" s="76" t="s">
        <v>1</v>
      </c>
      <c r="AM2" s="76" t="s">
        <v>2</v>
      </c>
      <c r="AN2" s="76" t="s">
        <v>3</v>
      </c>
    </row>
    <row r="3" spans="1:40" ht="14.95" customHeight="1" thickBot="1" x14ac:dyDescent="0.3">
      <c r="A3" s="244">
        <v>42770</v>
      </c>
      <c r="B3" s="267" t="s">
        <v>51</v>
      </c>
      <c r="C3" s="235" t="s">
        <v>37</v>
      </c>
      <c r="D3" s="235" t="s">
        <v>55</v>
      </c>
      <c r="E3" s="236" t="s">
        <v>3</v>
      </c>
      <c r="F3" s="236">
        <v>22</v>
      </c>
      <c r="G3" s="236">
        <v>27</v>
      </c>
      <c r="H3" s="236">
        <v>0</v>
      </c>
      <c r="I3" s="236">
        <v>1</v>
      </c>
      <c r="J3" s="236">
        <v>3</v>
      </c>
      <c r="K3" s="236">
        <v>2</v>
      </c>
      <c r="L3" s="236">
        <v>0</v>
      </c>
      <c r="M3" s="236">
        <v>1</v>
      </c>
      <c r="N3" s="236">
        <v>0</v>
      </c>
      <c r="O3" s="236">
        <v>0</v>
      </c>
      <c r="P3" s="236">
        <v>0</v>
      </c>
      <c r="Q3" s="236">
        <v>0</v>
      </c>
      <c r="R3" s="236">
        <v>3</v>
      </c>
      <c r="S3" s="237">
        <v>67144</v>
      </c>
      <c r="T3" s="283" t="s">
        <v>127</v>
      </c>
      <c r="U3" s="238" t="s">
        <v>123</v>
      </c>
      <c r="V3" s="237" t="s">
        <v>124</v>
      </c>
      <c r="W3" s="239" t="s">
        <v>125</v>
      </c>
      <c r="X3" s="240" t="s">
        <v>126</v>
      </c>
      <c r="Y3" s="241">
        <v>1</v>
      </c>
      <c r="Z3" s="241">
        <v>0</v>
      </c>
      <c r="AA3" s="241">
        <v>0</v>
      </c>
      <c r="AB3" s="242">
        <v>1</v>
      </c>
      <c r="AC3" s="241">
        <v>0</v>
      </c>
      <c r="AD3" s="241">
        <v>0</v>
      </c>
      <c r="AE3" s="241">
        <v>0</v>
      </c>
      <c r="AF3" s="242">
        <v>0</v>
      </c>
      <c r="AG3" s="241">
        <v>1</v>
      </c>
      <c r="AH3" s="241">
        <v>0</v>
      </c>
      <c r="AI3" s="241">
        <v>0</v>
      </c>
      <c r="AJ3" s="242">
        <v>1</v>
      </c>
      <c r="AK3" s="241">
        <v>0</v>
      </c>
      <c r="AL3" s="241">
        <v>0</v>
      </c>
      <c r="AM3" s="241">
        <v>0</v>
      </c>
      <c r="AN3" s="242">
        <v>0</v>
      </c>
    </row>
    <row r="4" spans="1:40" ht="14.95" customHeight="1" thickBot="1" x14ac:dyDescent="0.3">
      <c r="A4" s="244">
        <v>42777</v>
      </c>
      <c r="B4" s="235" t="s">
        <v>51</v>
      </c>
      <c r="C4" s="235" t="s">
        <v>33</v>
      </c>
      <c r="D4" s="235" t="s">
        <v>54</v>
      </c>
      <c r="E4" s="236" t="s">
        <v>1</v>
      </c>
      <c r="F4" s="236">
        <v>63</v>
      </c>
      <c r="G4" s="236">
        <v>10</v>
      </c>
      <c r="H4" s="236">
        <v>1</v>
      </c>
      <c r="I4" s="236">
        <v>0</v>
      </c>
      <c r="J4" s="236">
        <v>9</v>
      </c>
      <c r="K4" s="236">
        <v>9</v>
      </c>
      <c r="L4" s="236">
        <v>0</v>
      </c>
      <c r="M4" s="236">
        <v>0</v>
      </c>
      <c r="N4" s="236">
        <v>1</v>
      </c>
      <c r="O4" s="236">
        <v>0</v>
      </c>
      <c r="P4" s="236">
        <v>0</v>
      </c>
      <c r="Q4" s="236">
        <v>0</v>
      </c>
      <c r="R4" s="236">
        <v>1</v>
      </c>
      <c r="S4" s="237">
        <v>50197</v>
      </c>
      <c r="T4" s="496" t="s">
        <v>176</v>
      </c>
      <c r="U4" s="238" t="s">
        <v>175</v>
      </c>
      <c r="V4" s="237" t="s">
        <v>169</v>
      </c>
      <c r="W4" s="239" t="s">
        <v>149</v>
      </c>
      <c r="X4" s="240" t="s">
        <v>152</v>
      </c>
      <c r="Y4" s="241">
        <v>1</v>
      </c>
      <c r="Z4" s="241">
        <v>1</v>
      </c>
      <c r="AA4" s="241">
        <v>0</v>
      </c>
      <c r="AB4" s="242">
        <v>0</v>
      </c>
      <c r="AC4" s="241">
        <v>0</v>
      </c>
      <c r="AD4" s="241">
        <v>0</v>
      </c>
      <c r="AE4" s="241">
        <v>0</v>
      </c>
      <c r="AF4" s="242">
        <v>0</v>
      </c>
      <c r="AG4" s="241">
        <v>1</v>
      </c>
      <c r="AH4" s="241">
        <v>1</v>
      </c>
      <c r="AI4" s="241">
        <v>0</v>
      </c>
      <c r="AJ4" s="242">
        <v>0</v>
      </c>
      <c r="AK4" s="241">
        <v>0</v>
      </c>
      <c r="AL4" s="241">
        <v>0</v>
      </c>
      <c r="AM4" s="241">
        <v>0</v>
      </c>
      <c r="AN4" s="242">
        <v>0</v>
      </c>
    </row>
    <row r="5" spans="1:40" ht="14.95" customHeight="1" thickBot="1" x14ac:dyDescent="0.3">
      <c r="A5" s="253">
        <v>42791</v>
      </c>
      <c r="B5" s="254" t="s">
        <v>51</v>
      </c>
      <c r="C5" s="254" t="s">
        <v>35</v>
      </c>
      <c r="D5" s="254" t="s">
        <v>52</v>
      </c>
      <c r="E5" s="255" t="s">
        <v>1</v>
      </c>
      <c r="F5" s="255">
        <v>19</v>
      </c>
      <c r="G5" s="255">
        <v>9</v>
      </c>
      <c r="H5" s="255">
        <v>0</v>
      </c>
      <c r="I5" s="255">
        <v>0</v>
      </c>
      <c r="J5" s="255">
        <v>1</v>
      </c>
      <c r="K5" s="255">
        <v>1</v>
      </c>
      <c r="L5" s="255">
        <v>1</v>
      </c>
      <c r="M5" s="255">
        <v>3</v>
      </c>
      <c r="N5" s="255">
        <v>0</v>
      </c>
      <c r="O5" s="255">
        <v>0</v>
      </c>
      <c r="P5" s="255">
        <v>0</v>
      </c>
      <c r="Q5" s="255">
        <v>0</v>
      </c>
      <c r="R5" s="255">
        <v>0</v>
      </c>
      <c r="S5" s="268">
        <v>51700</v>
      </c>
      <c r="T5" s="427" t="s">
        <v>194</v>
      </c>
      <c r="U5" s="269" t="s">
        <v>195</v>
      </c>
      <c r="V5" s="268" t="s">
        <v>196</v>
      </c>
      <c r="W5" s="256" t="s">
        <v>183</v>
      </c>
      <c r="X5" s="270" t="s">
        <v>197</v>
      </c>
      <c r="Y5" s="271">
        <v>1</v>
      </c>
      <c r="Z5" s="271">
        <v>1</v>
      </c>
      <c r="AA5" s="271">
        <v>0</v>
      </c>
      <c r="AB5" s="272">
        <v>0</v>
      </c>
      <c r="AC5" s="271">
        <v>1</v>
      </c>
      <c r="AD5" s="271">
        <v>1</v>
      </c>
      <c r="AE5" s="271">
        <v>0</v>
      </c>
      <c r="AF5" s="272">
        <v>0</v>
      </c>
      <c r="AG5" s="271">
        <v>0</v>
      </c>
      <c r="AH5" s="271">
        <v>0</v>
      </c>
      <c r="AI5" s="271">
        <v>0</v>
      </c>
      <c r="AJ5" s="272">
        <v>0</v>
      </c>
      <c r="AK5" s="271">
        <v>0</v>
      </c>
      <c r="AL5" s="271">
        <v>0</v>
      </c>
      <c r="AM5" s="271">
        <v>0</v>
      </c>
      <c r="AN5" s="272">
        <v>0</v>
      </c>
    </row>
    <row r="6" spans="1:40" ht="14.95" customHeight="1" thickBot="1" x14ac:dyDescent="0.3">
      <c r="A6" s="244">
        <v>42804</v>
      </c>
      <c r="B6" s="235" t="s">
        <v>51</v>
      </c>
      <c r="C6" s="235" t="s">
        <v>32</v>
      </c>
      <c r="D6" s="235" t="s">
        <v>45</v>
      </c>
      <c r="E6" s="236" t="s">
        <v>3</v>
      </c>
      <c r="F6" s="236">
        <v>9</v>
      </c>
      <c r="G6" s="236">
        <v>22</v>
      </c>
      <c r="H6" s="236">
        <v>0</v>
      </c>
      <c r="I6" s="236">
        <v>0</v>
      </c>
      <c r="J6" s="236">
        <v>0</v>
      </c>
      <c r="K6" s="236">
        <v>0</v>
      </c>
      <c r="L6" s="236">
        <v>0</v>
      </c>
      <c r="M6" s="236">
        <v>3</v>
      </c>
      <c r="N6" s="236">
        <v>1</v>
      </c>
      <c r="O6" s="236">
        <v>0</v>
      </c>
      <c r="P6" s="236">
        <v>0</v>
      </c>
      <c r="Q6" s="236">
        <v>0</v>
      </c>
      <c r="R6" s="236">
        <v>3</v>
      </c>
      <c r="S6" s="502">
        <v>74500</v>
      </c>
      <c r="T6" s="503" t="s">
        <v>208</v>
      </c>
      <c r="U6" s="504" t="s">
        <v>206</v>
      </c>
      <c r="V6" s="502" t="s">
        <v>207</v>
      </c>
      <c r="W6" s="505" t="s">
        <v>178</v>
      </c>
      <c r="X6" s="507" t="s">
        <v>192</v>
      </c>
      <c r="Y6" s="241">
        <v>1</v>
      </c>
      <c r="Z6" s="241">
        <v>0</v>
      </c>
      <c r="AA6" s="241">
        <v>0</v>
      </c>
      <c r="AB6" s="242">
        <v>1</v>
      </c>
      <c r="AC6" s="241">
        <v>0</v>
      </c>
      <c r="AD6" s="241">
        <v>0</v>
      </c>
      <c r="AE6" s="241">
        <v>0</v>
      </c>
      <c r="AF6" s="242">
        <v>0</v>
      </c>
      <c r="AG6" s="241">
        <v>1</v>
      </c>
      <c r="AH6" s="241">
        <v>0</v>
      </c>
      <c r="AI6" s="241">
        <v>0</v>
      </c>
      <c r="AJ6" s="241">
        <v>1</v>
      </c>
      <c r="AK6" s="241">
        <v>0</v>
      </c>
      <c r="AL6" s="241">
        <v>0</v>
      </c>
      <c r="AM6" s="241">
        <v>0</v>
      </c>
      <c r="AN6" s="241">
        <v>0</v>
      </c>
    </row>
    <row r="7" spans="1:40" ht="14.95" customHeight="1" thickBot="1" x14ac:dyDescent="0.3">
      <c r="A7" s="253">
        <v>42812</v>
      </c>
      <c r="B7" s="254" t="s">
        <v>51</v>
      </c>
      <c r="C7" s="254" t="s">
        <v>30</v>
      </c>
      <c r="D7" s="254" t="s">
        <v>52</v>
      </c>
      <c r="E7" s="255" t="s">
        <v>1</v>
      </c>
      <c r="F7" s="255">
        <v>13</v>
      </c>
      <c r="G7" s="255">
        <v>9</v>
      </c>
      <c r="H7" s="255">
        <v>0</v>
      </c>
      <c r="I7" s="255">
        <v>0</v>
      </c>
      <c r="J7" s="255">
        <v>1</v>
      </c>
      <c r="K7" s="255">
        <v>1</v>
      </c>
      <c r="L7" s="255">
        <v>0</v>
      </c>
      <c r="M7" s="255">
        <v>2</v>
      </c>
      <c r="N7" s="255">
        <v>0</v>
      </c>
      <c r="O7" s="255">
        <v>0</v>
      </c>
      <c r="P7" s="255">
        <v>0</v>
      </c>
      <c r="Q7" s="255">
        <v>1</v>
      </c>
      <c r="R7" s="255">
        <v>0</v>
      </c>
      <c r="S7" s="268">
        <v>51700</v>
      </c>
      <c r="T7" s="427" t="s">
        <v>231</v>
      </c>
      <c r="U7" s="269" t="s">
        <v>178</v>
      </c>
      <c r="V7" s="268" t="s">
        <v>207</v>
      </c>
      <c r="W7" s="256" t="s">
        <v>200</v>
      </c>
      <c r="X7" s="270" t="s">
        <v>215</v>
      </c>
      <c r="Y7" s="271">
        <v>1</v>
      </c>
      <c r="Z7" s="271">
        <v>1</v>
      </c>
      <c r="AA7" s="271">
        <v>0</v>
      </c>
      <c r="AB7" s="272">
        <v>0</v>
      </c>
      <c r="AC7" s="271">
        <v>1</v>
      </c>
      <c r="AD7" s="271">
        <v>1</v>
      </c>
      <c r="AE7" s="271">
        <v>0</v>
      </c>
      <c r="AF7" s="272">
        <v>0</v>
      </c>
      <c r="AG7" s="271">
        <v>0</v>
      </c>
      <c r="AH7" s="271">
        <v>0</v>
      </c>
      <c r="AI7" s="271">
        <v>0</v>
      </c>
      <c r="AJ7" s="271">
        <v>0</v>
      </c>
      <c r="AK7" s="271">
        <v>0</v>
      </c>
      <c r="AL7" s="271">
        <v>0</v>
      </c>
      <c r="AM7" s="271">
        <v>0</v>
      </c>
      <c r="AN7" s="271">
        <v>0</v>
      </c>
    </row>
    <row r="8" spans="1:40" ht="14.95" customHeight="1" thickBot="1" x14ac:dyDescent="0.3">
      <c r="A8" s="244">
        <v>42896</v>
      </c>
      <c r="B8" s="235" t="s">
        <v>50</v>
      </c>
      <c r="C8" s="235" t="s">
        <v>73</v>
      </c>
      <c r="D8" s="235" t="s">
        <v>224</v>
      </c>
      <c r="E8" s="236" t="s">
        <v>1</v>
      </c>
      <c r="F8" s="236">
        <v>55</v>
      </c>
      <c r="G8" s="236">
        <v>19</v>
      </c>
      <c r="H8" s="236" t="s">
        <v>308</v>
      </c>
      <c r="I8" s="236" t="s">
        <v>308</v>
      </c>
      <c r="J8" s="236">
        <v>9</v>
      </c>
      <c r="K8" s="236">
        <v>5</v>
      </c>
      <c r="L8" s="236">
        <v>0</v>
      </c>
      <c r="M8" s="236">
        <v>0</v>
      </c>
      <c r="N8" s="236">
        <v>0</v>
      </c>
      <c r="O8" s="236">
        <v>0</v>
      </c>
      <c r="P8" s="236" t="s">
        <v>308</v>
      </c>
      <c r="Q8" s="236" t="s">
        <v>308</v>
      </c>
      <c r="R8" s="236">
        <v>3</v>
      </c>
      <c r="S8" s="237">
        <v>22370</v>
      </c>
      <c r="T8" s="496" t="s">
        <v>327</v>
      </c>
      <c r="U8" s="394" t="s">
        <v>183</v>
      </c>
      <c r="V8" s="393" t="s">
        <v>413</v>
      </c>
      <c r="W8" s="395" t="s">
        <v>313</v>
      </c>
      <c r="X8" s="396" t="s">
        <v>414</v>
      </c>
      <c r="Y8" s="241">
        <v>1</v>
      </c>
      <c r="Z8" s="241">
        <v>1</v>
      </c>
      <c r="AA8" s="241">
        <v>0</v>
      </c>
      <c r="AB8" s="242">
        <v>0</v>
      </c>
      <c r="AC8" s="241">
        <v>0</v>
      </c>
      <c r="AD8" s="241">
        <v>0</v>
      </c>
      <c r="AE8" s="241">
        <v>0</v>
      </c>
      <c r="AF8" s="242">
        <v>0</v>
      </c>
      <c r="AG8" s="241">
        <v>1</v>
      </c>
      <c r="AH8" s="241">
        <v>1</v>
      </c>
      <c r="AI8" s="241">
        <v>0</v>
      </c>
      <c r="AJ8" s="242">
        <v>0</v>
      </c>
      <c r="AK8" s="241">
        <v>0</v>
      </c>
      <c r="AL8" s="241">
        <v>0</v>
      </c>
      <c r="AM8" s="241">
        <v>0</v>
      </c>
      <c r="AN8" s="242">
        <v>0</v>
      </c>
    </row>
    <row r="9" spans="1:40" ht="14.95" customHeight="1" thickBot="1" x14ac:dyDescent="0.3">
      <c r="A9" s="244">
        <v>42903</v>
      </c>
      <c r="B9" s="235" t="s">
        <v>50</v>
      </c>
      <c r="C9" s="235" t="s">
        <v>38</v>
      </c>
      <c r="D9" s="235" t="s">
        <v>347</v>
      </c>
      <c r="E9" s="236" t="s">
        <v>1</v>
      </c>
      <c r="F9" s="236">
        <v>50</v>
      </c>
      <c r="G9" s="236">
        <v>22</v>
      </c>
      <c r="H9" s="236" t="s">
        <v>308</v>
      </c>
      <c r="I9" s="236" t="s">
        <v>308</v>
      </c>
      <c r="J9" s="236">
        <v>7</v>
      </c>
      <c r="K9" s="236">
        <v>6</v>
      </c>
      <c r="L9" s="236">
        <v>0</v>
      </c>
      <c r="M9" s="236">
        <v>1</v>
      </c>
      <c r="N9" s="236">
        <v>1</v>
      </c>
      <c r="O9" s="236">
        <v>0</v>
      </c>
      <c r="P9" s="236" t="s">
        <v>308</v>
      </c>
      <c r="Q9" s="236" t="s">
        <v>308</v>
      </c>
      <c r="R9" s="236">
        <v>3</v>
      </c>
      <c r="S9" s="237">
        <v>27381</v>
      </c>
      <c r="T9" s="496" t="s">
        <v>434</v>
      </c>
      <c r="U9" s="238" t="s">
        <v>152</v>
      </c>
      <c r="V9" s="237" t="s">
        <v>124</v>
      </c>
      <c r="W9" s="239" t="s">
        <v>168</v>
      </c>
      <c r="X9" s="240" t="s">
        <v>317</v>
      </c>
      <c r="Y9" s="241">
        <v>1</v>
      </c>
      <c r="Z9" s="241">
        <v>1</v>
      </c>
      <c r="AA9" s="241">
        <v>0</v>
      </c>
      <c r="AB9" s="242">
        <v>0</v>
      </c>
      <c r="AC9" s="241">
        <v>0</v>
      </c>
      <c r="AD9" s="241">
        <v>0</v>
      </c>
      <c r="AE9" s="241">
        <v>0</v>
      </c>
      <c r="AF9" s="242">
        <v>0</v>
      </c>
      <c r="AG9" s="241">
        <v>1</v>
      </c>
      <c r="AH9" s="241">
        <v>1</v>
      </c>
      <c r="AI9" s="241">
        <v>0</v>
      </c>
      <c r="AJ9" s="242">
        <v>0</v>
      </c>
      <c r="AK9" s="241">
        <v>0</v>
      </c>
      <c r="AL9" s="241">
        <v>0</v>
      </c>
      <c r="AM9" s="241">
        <v>0</v>
      </c>
      <c r="AN9" s="242">
        <v>0</v>
      </c>
    </row>
    <row r="10" spans="1:40" ht="14.95" customHeight="1" thickBot="1" x14ac:dyDescent="0.3">
      <c r="A10" s="244">
        <v>42910</v>
      </c>
      <c r="B10" s="235" t="s">
        <v>50</v>
      </c>
      <c r="C10" s="235" t="s">
        <v>38</v>
      </c>
      <c r="D10" s="235" t="s">
        <v>351</v>
      </c>
      <c r="E10" s="236" t="s">
        <v>1</v>
      </c>
      <c r="F10" s="236">
        <v>35</v>
      </c>
      <c r="G10" s="236">
        <v>13</v>
      </c>
      <c r="H10" s="236" t="s">
        <v>308</v>
      </c>
      <c r="I10" s="236" t="s">
        <v>308</v>
      </c>
      <c r="J10" s="236">
        <v>5</v>
      </c>
      <c r="K10" s="236">
        <v>5</v>
      </c>
      <c r="L10" s="236">
        <v>0</v>
      </c>
      <c r="M10" s="236">
        <v>0</v>
      </c>
      <c r="N10" s="236">
        <v>0</v>
      </c>
      <c r="O10" s="236">
        <v>0</v>
      </c>
      <c r="P10" s="236" t="s">
        <v>308</v>
      </c>
      <c r="Q10" s="236" t="s">
        <v>308</v>
      </c>
      <c r="R10" s="236">
        <v>2</v>
      </c>
      <c r="S10" s="237">
        <v>29354</v>
      </c>
      <c r="T10" s="496" t="s">
        <v>667</v>
      </c>
      <c r="U10" s="238" t="s">
        <v>168</v>
      </c>
      <c r="V10" s="237" t="s">
        <v>124</v>
      </c>
      <c r="W10" s="239" t="s">
        <v>200</v>
      </c>
      <c r="X10" s="240" t="s">
        <v>317</v>
      </c>
      <c r="Y10" s="241">
        <v>1</v>
      </c>
      <c r="Z10" s="241">
        <v>1</v>
      </c>
      <c r="AA10" s="241">
        <v>0</v>
      </c>
      <c r="AB10" s="242">
        <v>0</v>
      </c>
      <c r="AC10" s="241">
        <v>0</v>
      </c>
      <c r="AD10" s="241">
        <v>0</v>
      </c>
      <c r="AE10" s="241">
        <v>0</v>
      </c>
      <c r="AF10" s="242">
        <v>0</v>
      </c>
      <c r="AG10" s="241">
        <v>1</v>
      </c>
      <c r="AH10" s="241">
        <v>1</v>
      </c>
      <c r="AI10" s="241">
        <v>0</v>
      </c>
      <c r="AJ10" s="242">
        <v>0</v>
      </c>
      <c r="AK10" s="241">
        <v>0</v>
      </c>
      <c r="AL10" s="241">
        <v>0</v>
      </c>
      <c r="AM10" s="241">
        <v>0</v>
      </c>
      <c r="AN10" s="242">
        <v>0</v>
      </c>
    </row>
    <row r="11" spans="1:40" ht="14.95" customHeight="1" thickBot="1" x14ac:dyDescent="0.3">
      <c r="A11" s="253">
        <v>43050</v>
      </c>
      <c r="B11" s="254" t="s">
        <v>50</v>
      </c>
      <c r="C11" s="254" t="s">
        <v>330</v>
      </c>
      <c r="D11" s="254" t="s">
        <v>52</v>
      </c>
      <c r="E11" s="255" t="s">
        <v>1</v>
      </c>
      <c r="F11" s="255">
        <v>38</v>
      </c>
      <c r="G11" s="255">
        <v>3</v>
      </c>
      <c r="H11" s="255" t="s">
        <v>308</v>
      </c>
      <c r="I11" s="255" t="s">
        <v>308</v>
      </c>
      <c r="J11" s="255">
        <v>4</v>
      </c>
      <c r="K11" s="255">
        <v>3</v>
      </c>
      <c r="L11" s="255">
        <v>0</v>
      </c>
      <c r="M11" s="255">
        <v>4</v>
      </c>
      <c r="N11" s="255">
        <v>0</v>
      </c>
      <c r="O11" s="255">
        <v>0</v>
      </c>
      <c r="P11" s="255" t="s">
        <v>308</v>
      </c>
      <c r="Q11" s="255" t="s">
        <v>308</v>
      </c>
      <c r="R11" s="255">
        <v>0</v>
      </c>
      <c r="S11" s="268">
        <v>51000</v>
      </c>
      <c r="T11" s="427" t="s">
        <v>295</v>
      </c>
      <c r="U11" s="269" t="s">
        <v>211</v>
      </c>
      <c r="V11" s="268" t="s">
        <v>169</v>
      </c>
      <c r="W11" s="268" t="s">
        <v>206</v>
      </c>
      <c r="X11" s="257" t="s">
        <v>828</v>
      </c>
      <c r="Y11" s="271">
        <v>1</v>
      </c>
      <c r="Z11" s="271">
        <v>1</v>
      </c>
      <c r="AA11" s="271">
        <v>0</v>
      </c>
      <c r="AB11" s="272">
        <v>0</v>
      </c>
      <c r="AC11" s="271">
        <v>1</v>
      </c>
      <c r="AD11" s="271">
        <v>1</v>
      </c>
      <c r="AE11" s="271">
        <v>0</v>
      </c>
      <c r="AF11" s="272">
        <v>0</v>
      </c>
      <c r="AG11" s="271">
        <v>0</v>
      </c>
      <c r="AH11" s="271">
        <v>0</v>
      </c>
      <c r="AI11" s="271">
        <v>0</v>
      </c>
      <c r="AJ11" s="272">
        <v>0</v>
      </c>
      <c r="AK11" s="271">
        <v>0</v>
      </c>
      <c r="AL11" s="271">
        <v>0</v>
      </c>
      <c r="AM11" s="271">
        <v>0</v>
      </c>
      <c r="AN11" s="272">
        <v>0</v>
      </c>
    </row>
    <row r="12" spans="1:40" ht="14.95" customHeight="1" thickBot="1" x14ac:dyDescent="0.3">
      <c r="A12" s="253">
        <v>43057</v>
      </c>
      <c r="B12" s="254" t="s">
        <v>50</v>
      </c>
      <c r="C12" s="254" t="s">
        <v>31</v>
      </c>
      <c r="D12" s="254" t="s">
        <v>52</v>
      </c>
      <c r="E12" s="255" t="s">
        <v>1</v>
      </c>
      <c r="F12" s="255">
        <v>23</v>
      </c>
      <c r="G12" s="255">
        <v>20</v>
      </c>
      <c r="H12" s="255" t="s">
        <v>308</v>
      </c>
      <c r="I12" s="255" t="s">
        <v>308</v>
      </c>
      <c r="J12" s="255">
        <v>3</v>
      </c>
      <c r="K12" s="255">
        <v>1</v>
      </c>
      <c r="L12" s="255">
        <v>0</v>
      </c>
      <c r="M12" s="255">
        <v>2</v>
      </c>
      <c r="N12" s="255">
        <v>0</v>
      </c>
      <c r="O12" s="255">
        <v>0</v>
      </c>
      <c r="P12" s="255" t="s">
        <v>308</v>
      </c>
      <c r="Q12" s="255" t="s">
        <v>308</v>
      </c>
      <c r="R12" s="255">
        <v>2</v>
      </c>
      <c r="S12" s="268">
        <v>51000</v>
      </c>
      <c r="T12" s="427" t="s">
        <v>866</v>
      </c>
      <c r="U12" s="269" t="s">
        <v>419</v>
      </c>
      <c r="V12" s="268" t="s">
        <v>826</v>
      </c>
      <c r="W12" s="268" t="s">
        <v>149</v>
      </c>
      <c r="X12" s="257" t="s">
        <v>317</v>
      </c>
      <c r="Y12" s="271">
        <v>1</v>
      </c>
      <c r="Z12" s="271">
        <v>1</v>
      </c>
      <c r="AA12" s="271">
        <v>0</v>
      </c>
      <c r="AB12" s="272">
        <v>0</v>
      </c>
      <c r="AC12" s="271">
        <v>1</v>
      </c>
      <c r="AD12" s="271">
        <v>1</v>
      </c>
      <c r="AE12" s="271">
        <v>0</v>
      </c>
      <c r="AF12" s="272">
        <v>0</v>
      </c>
      <c r="AG12" s="271">
        <v>0</v>
      </c>
      <c r="AH12" s="271">
        <v>0</v>
      </c>
      <c r="AI12" s="271">
        <v>0</v>
      </c>
      <c r="AJ12" s="272">
        <v>0</v>
      </c>
      <c r="AK12" s="271">
        <v>0</v>
      </c>
      <c r="AL12" s="271">
        <v>0</v>
      </c>
      <c r="AM12" s="271">
        <v>0</v>
      </c>
      <c r="AN12" s="272">
        <v>0</v>
      </c>
    </row>
    <row r="13" spans="1:40" ht="14.95" customHeight="1" thickBot="1" x14ac:dyDescent="0.3">
      <c r="A13" s="253">
        <v>43064</v>
      </c>
      <c r="B13" s="254" t="s">
        <v>50</v>
      </c>
      <c r="C13" s="254" t="s">
        <v>40</v>
      </c>
      <c r="D13" s="254" t="s">
        <v>52</v>
      </c>
      <c r="E13" s="255" t="s">
        <v>1</v>
      </c>
      <c r="F13" s="255">
        <v>28</v>
      </c>
      <c r="G13" s="255">
        <v>19</v>
      </c>
      <c r="H13" s="255" t="s">
        <v>308</v>
      </c>
      <c r="I13" s="255" t="s">
        <v>308</v>
      </c>
      <c r="J13" s="255">
        <v>3</v>
      </c>
      <c r="K13" s="255">
        <v>2</v>
      </c>
      <c r="L13" s="255">
        <v>0</v>
      </c>
      <c r="M13" s="255">
        <v>3</v>
      </c>
      <c r="N13" s="255">
        <v>0</v>
      </c>
      <c r="O13" s="255">
        <v>0</v>
      </c>
      <c r="P13" s="255" t="s">
        <v>308</v>
      </c>
      <c r="Q13" s="255" t="s">
        <v>308</v>
      </c>
      <c r="R13" s="255">
        <v>3</v>
      </c>
      <c r="S13" s="256">
        <v>51000</v>
      </c>
      <c r="T13" s="527" t="s">
        <v>279</v>
      </c>
      <c r="U13" s="256" t="s">
        <v>200</v>
      </c>
      <c r="V13" s="256" t="s">
        <v>832</v>
      </c>
      <c r="W13" s="256" t="s">
        <v>215</v>
      </c>
      <c r="X13" s="256" t="s">
        <v>848</v>
      </c>
      <c r="Y13" s="271">
        <v>1</v>
      </c>
      <c r="Z13" s="271">
        <v>1</v>
      </c>
      <c r="AA13" s="271">
        <v>0</v>
      </c>
      <c r="AB13" s="272">
        <v>0</v>
      </c>
      <c r="AC13" s="271">
        <v>1</v>
      </c>
      <c r="AD13" s="271">
        <v>1</v>
      </c>
      <c r="AE13" s="271">
        <v>0</v>
      </c>
      <c r="AF13" s="272">
        <v>0</v>
      </c>
      <c r="AG13" s="271">
        <v>0</v>
      </c>
      <c r="AH13" s="271">
        <v>0</v>
      </c>
      <c r="AI13" s="271">
        <v>0</v>
      </c>
      <c r="AJ13" s="272">
        <v>0</v>
      </c>
      <c r="AK13" s="271">
        <v>0</v>
      </c>
      <c r="AL13" s="271">
        <v>0</v>
      </c>
      <c r="AM13" s="271">
        <v>0</v>
      </c>
      <c r="AN13" s="272">
        <v>0</v>
      </c>
    </row>
    <row r="14" spans="1:40" ht="15.8" thickBot="1" x14ac:dyDescent="0.3">
      <c r="A14" s="560"/>
      <c r="B14" s="561"/>
      <c r="C14" s="663" t="s">
        <v>706</v>
      </c>
      <c r="D14" s="664"/>
      <c r="E14" s="665"/>
      <c r="F14" s="555">
        <f>SUM(F3:F7)</f>
        <v>126</v>
      </c>
      <c r="G14" s="555">
        <f t="shared" ref="G14:R14" si="0">SUM(G3:G7)</f>
        <v>77</v>
      </c>
      <c r="H14" s="555">
        <f t="shared" si="0"/>
        <v>1</v>
      </c>
      <c r="I14" s="555">
        <f t="shared" si="0"/>
        <v>1</v>
      </c>
      <c r="J14" s="555">
        <f t="shared" si="0"/>
        <v>14</v>
      </c>
      <c r="K14" s="555">
        <f t="shared" si="0"/>
        <v>13</v>
      </c>
      <c r="L14" s="555">
        <f t="shared" si="0"/>
        <v>1</v>
      </c>
      <c r="M14" s="555">
        <f t="shared" si="0"/>
        <v>9</v>
      </c>
      <c r="N14" s="555">
        <f t="shared" si="0"/>
        <v>2</v>
      </c>
      <c r="O14" s="555">
        <f t="shared" si="0"/>
        <v>0</v>
      </c>
      <c r="P14" s="555">
        <f t="shared" si="0"/>
        <v>0</v>
      </c>
      <c r="Q14" s="555">
        <f t="shared" si="0"/>
        <v>1</v>
      </c>
      <c r="R14" s="555">
        <f t="shared" si="0"/>
        <v>7</v>
      </c>
      <c r="W14" s="556"/>
      <c r="X14" s="582" t="s">
        <v>706</v>
      </c>
      <c r="Y14" s="555">
        <f t="shared" ref="Y14:AN14" si="1">SUM(Y3:Y7)</f>
        <v>5</v>
      </c>
      <c r="Z14" s="555">
        <f t="shared" si="1"/>
        <v>3</v>
      </c>
      <c r="AA14" s="555">
        <f t="shared" si="1"/>
        <v>0</v>
      </c>
      <c r="AB14" s="555">
        <f t="shared" si="1"/>
        <v>2</v>
      </c>
      <c r="AC14" s="557">
        <f t="shared" si="1"/>
        <v>2</v>
      </c>
      <c r="AD14" s="557">
        <f t="shared" si="1"/>
        <v>2</v>
      </c>
      <c r="AE14" s="557">
        <f t="shared" si="1"/>
        <v>0</v>
      </c>
      <c r="AF14" s="557">
        <f t="shared" si="1"/>
        <v>0</v>
      </c>
      <c r="AG14" s="558">
        <f t="shared" si="1"/>
        <v>3</v>
      </c>
      <c r="AH14" s="558">
        <f t="shared" si="1"/>
        <v>1</v>
      </c>
      <c r="AI14" s="558">
        <f t="shared" si="1"/>
        <v>0</v>
      </c>
      <c r="AJ14" s="558">
        <f t="shared" si="1"/>
        <v>2</v>
      </c>
      <c r="AK14" s="559">
        <f t="shared" si="1"/>
        <v>0</v>
      </c>
      <c r="AL14" s="559">
        <f t="shared" si="1"/>
        <v>0</v>
      </c>
      <c r="AM14" s="559">
        <f t="shared" si="1"/>
        <v>0</v>
      </c>
      <c r="AN14" s="559">
        <f t="shared" si="1"/>
        <v>0</v>
      </c>
    </row>
    <row r="15" spans="1:40" ht="15.8" thickBot="1" x14ac:dyDescent="0.3">
      <c r="A15" s="560"/>
      <c r="B15" s="561"/>
      <c r="C15" s="700" t="s">
        <v>702</v>
      </c>
      <c r="D15" s="701"/>
      <c r="E15" s="702"/>
      <c r="F15" s="562">
        <f>SUM(F8:F10)</f>
        <v>140</v>
      </c>
      <c r="G15" s="562">
        <f>SUM(G8:G10)</f>
        <v>54</v>
      </c>
      <c r="H15" s="562" t="s">
        <v>308</v>
      </c>
      <c r="I15" s="562" t="s">
        <v>308</v>
      </c>
      <c r="J15" s="562">
        <f t="shared" ref="J15:O15" si="2">SUM(J8:J10)</f>
        <v>21</v>
      </c>
      <c r="K15" s="562">
        <f t="shared" si="2"/>
        <v>16</v>
      </c>
      <c r="L15" s="562">
        <f t="shared" si="2"/>
        <v>0</v>
      </c>
      <c r="M15" s="562">
        <f t="shared" si="2"/>
        <v>1</v>
      </c>
      <c r="N15" s="562">
        <f t="shared" si="2"/>
        <v>1</v>
      </c>
      <c r="O15" s="562">
        <f t="shared" si="2"/>
        <v>0</v>
      </c>
      <c r="P15" s="562" t="s">
        <v>308</v>
      </c>
      <c r="Q15" s="562" t="s">
        <v>308</v>
      </c>
      <c r="R15" s="562">
        <f>SUM(R8:R10)</f>
        <v>8</v>
      </c>
      <c r="S15" s="563"/>
      <c r="T15" s="563"/>
      <c r="U15" s="563"/>
      <c r="V15" s="563"/>
      <c r="W15" s="564"/>
      <c r="X15" s="583" t="s">
        <v>702</v>
      </c>
      <c r="Y15" s="562">
        <f t="shared" ref="Y15:AN15" si="3">SUM(Y8:Y10)</f>
        <v>3</v>
      </c>
      <c r="Z15" s="562">
        <f t="shared" si="3"/>
        <v>3</v>
      </c>
      <c r="AA15" s="562">
        <f t="shared" si="3"/>
        <v>0</v>
      </c>
      <c r="AB15" s="562">
        <f t="shared" si="3"/>
        <v>0</v>
      </c>
      <c r="AC15" s="565">
        <f t="shared" si="3"/>
        <v>0</v>
      </c>
      <c r="AD15" s="565">
        <f t="shared" si="3"/>
        <v>0</v>
      </c>
      <c r="AE15" s="565">
        <f t="shared" si="3"/>
        <v>0</v>
      </c>
      <c r="AF15" s="565">
        <f t="shared" si="3"/>
        <v>0</v>
      </c>
      <c r="AG15" s="566">
        <f t="shared" si="3"/>
        <v>3</v>
      </c>
      <c r="AH15" s="566">
        <f t="shared" si="3"/>
        <v>3</v>
      </c>
      <c r="AI15" s="566">
        <f t="shared" si="3"/>
        <v>0</v>
      </c>
      <c r="AJ15" s="566">
        <f t="shared" si="3"/>
        <v>0</v>
      </c>
      <c r="AK15" s="567">
        <f t="shared" si="3"/>
        <v>0</v>
      </c>
      <c r="AL15" s="567">
        <f t="shared" si="3"/>
        <v>0</v>
      </c>
      <c r="AM15" s="567">
        <f t="shared" si="3"/>
        <v>0</v>
      </c>
      <c r="AN15" s="567">
        <f t="shared" si="3"/>
        <v>0</v>
      </c>
    </row>
    <row r="16" spans="1:40" ht="15.8" thickBot="1" x14ac:dyDescent="0.3">
      <c r="A16" s="560"/>
      <c r="B16" s="561"/>
      <c r="C16" s="672" t="s">
        <v>701</v>
      </c>
      <c r="D16" s="673"/>
      <c r="E16" s="674"/>
      <c r="F16" s="568">
        <f>SUM(F11:F13)</f>
        <v>89</v>
      </c>
      <c r="G16" s="568">
        <f>SUM(G11:G13)</f>
        <v>42</v>
      </c>
      <c r="H16" s="568" t="s">
        <v>308</v>
      </c>
      <c r="I16" s="568" t="s">
        <v>308</v>
      </c>
      <c r="J16" s="568">
        <f t="shared" ref="J16:O16" si="4">SUM(J11:J13)</f>
        <v>10</v>
      </c>
      <c r="K16" s="568">
        <f t="shared" si="4"/>
        <v>6</v>
      </c>
      <c r="L16" s="568">
        <f t="shared" si="4"/>
        <v>0</v>
      </c>
      <c r="M16" s="568">
        <f t="shared" si="4"/>
        <v>9</v>
      </c>
      <c r="N16" s="568">
        <f t="shared" si="4"/>
        <v>0</v>
      </c>
      <c r="O16" s="568">
        <f t="shared" si="4"/>
        <v>0</v>
      </c>
      <c r="P16" s="568" t="s">
        <v>308</v>
      </c>
      <c r="Q16" s="568" t="s">
        <v>308</v>
      </c>
      <c r="R16" s="568">
        <f>SUM(R11:R13)</f>
        <v>5</v>
      </c>
      <c r="S16" s="569"/>
      <c r="T16" s="569"/>
      <c r="U16" s="569"/>
      <c r="V16" s="569"/>
      <c r="W16" s="570"/>
      <c r="X16" s="584" t="s">
        <v>701</v>
      </c>
      <c r="Y16" s="568">
        <f t="shared" ref="Y16:AN16" si="5">SUM(Y11:Y13)</f>
        <v>3</v>
      </c>
      <c r="Z16" s="568">
        <f t="shared" si="5"/>
        <v>3</v>
      </c>
      <c r="AA16" s="568">
        <f t="shared" si="5"/>
        <v>0</v>
      </c>
      <c r="AB16" s="568">
        <f t="shared" si="5"/>
        <v>0</v>
      </c>
      <c r="AC16" s="572">
        <f t="shared" si="5"/>
        <v>3</v>
      </c>
      <c r="AD16" s="572">
        <f t="shared" si="5"/>
        <v>3</v>
      </c>
      <c r="AE16" s="572">
        <f t="shared" si="5"/>
        <v>0</v>
      </c>
      <c r="AF16" s="572">
        <f t="shared" si="5"/>
        <v>0</v>
      </c>
      <c r="AG16" s="573">
        <f t="shared" si="5"/>
        <v>0</v>
      </c>
      <c r="AH16" s="573">
        <f t="shared" si="5"/>
        <v>0</v>
      </c>
      <c r="AI16" s="573">
        <f t="shared" si="5"/>
        <v>0</v>
      </c>
      <c r="AJ16" s="573">
        <f t="shared" si="5"/>
        <v>0</v>
      </c>
      <c r="AK16" s="574">
        <f t="shared" si="5"/>
        <v>0</v>
      </c>
      <c r="AL16" s="574">
        <f t="shared" si="5"/>
        <v>0</v>
      </c>
      <c r="AM16" s="574">
        <f t="shared" si="5"/>
        <v>0</v>
      </c>
      <c r="AN16" s="574">
        <f t="shared" si="5"/>
        <v>0</v>
      </c>
    </row>
    <row r="17" spans="1:40" ht="15.8" thickBot="1" x14ac:dyDescent="0.3">
      <c r="A17" s="560"/>
      <c r="B17" s="561"/>
      <c r="C17" s="669" t="s">
        <v>699</v>
      </c>
      <c r="D17" s="670"/>
      <c r="E17" s="671"/>
      <c r="F17" s="575">
        <f>SUM(F3:F13)</f>
        <v>355</v>
      </c>
      <c r="G17" s="575">
        <f t="shared" ref="G17:R17" si="6">SUM(G3:G13)</f>
        <v>173</v>
      </c>
      <c r="H17" s="575">
        <f t="shared" si="6"/>
        <v>1</v>
      </c>
      <c r="I17" s="575">
        <f t="shared" si="6"/>
        <v>1</v>
      </c>
      <c r="J17" s="575">
        <f t="shared" si="6"/>
        <v>45</v>
      </c>
      <c r="K17" s="575">
        <f t="shared" si="6"/>
        <v>35</v>
      </c>
      <c r="L17" s="575">
        <f t="shared" si="6"/>
        <v>1</v>
      </c>
      <c r="M17" s="575">
        <f t="shared" si="6"/>
        <v>19</v>
      </c>
      <c r="N17" s="575">
        <f t="shared" si="6"/>
        <v>3</v>
      </c>
      <c r="O17" s="575">
        <f t="shared" si="6"/>
        <v>0</v>
      </c>
      <c r="P17" s="575">
        <f t="shared" si="6"/>
        <v>0</v>
      </c>
      <c r="Q17" s="575">
        <f t="shared" si="6"/>
        <v>1</v>
      </c>
      <c r="R17" s="575">
        <f t="shared" si="6"/>
        <v>20</v>
      </c>
      <c r="S17" s="576"/>
      <c r="T17" s="576"/>
      <c r="U17" s="576"/>
      <c r="V17" s="576"/>
      <c r="W17" s="577"/>
      <c r="X17" s="585" t="s">
        <v>699</v>
      </c>
      <c r="Y17" s="575">
        <f t="shared" ref="Y17:AN17" si="7">SUM(Y3:Y13)</f>
        <v>11</v>
      </c>
      <c r="Z17" s="575">
        <f t="shared" si="7"/>
        <v>9</v>
      </c>
      <c r="AA17" s="575">
        <f t="shared" si="7"/>
        <v>0</v>
      </c>
      <c r="AB17" s="575">
        <f t="shared" si="7"/>
        <v>2</v>
      </c>
      <c r="AC17" s="579">
        <f t="shared" si="7"/>
        <v>5</v>
      </c>
      <c r="AD17" s="579">
        <f t="shared" si="7"/>
        <v>5</v>
      </c>
      <c r="AE17" s="579">
        <f t="shared" si="7"/>
        <v>0</v>
      </c>
      <c r="AF17" s="579">
        <f t="shared" si="7"/>
        <v>0</v>
      </c>
      <c r="AG17" s="580">
        <f t="shared" si="7"/>
        <v>6</v>
      </c>
      <c r="AH17" s="580">
        <f t="shared" si="7"/>
        <v>4</v>
      </c>
      <c r="AI17" s="580">
        <f t="shared" si="7"/>
        <v>0</v>
      </c>
      <c r="AJ17" s="580">
        <f t="shared" si="7"/>
        <v>2</v>
      </c>
      <c r="AK17" s="581">
        <f t="shared" si="7"/>
        <v>0</v>
      </c>
      <c r="AL17" s="581">
        <f t="shared" si="7"/>
        <v>0</v>
      </c>
      <c r="AM17" s="581">
        <f t="shared" si="7"/>
        <v>0</v>
      </c>
      <c r="AN17" s="581">
        <f t="shared" si="7"/>
        <v>0</v>
      </c>
    </row>
    <row r="18" spans="1:40" ht="14.95" x14ac:dyDescent="0.25">
      <c r="A18" t="s">
        <v>385</v>
      </c>
      <c r="F18" s="16"/>
      <c r="G18" s="16"/>
      <c r="H18" s="15"/>
      <c r="I18" s="16"/>
      <c r="J18" s="16"/>
      <c r="K18" s="16"/>
      <c r="L18" s="16"/>
      <c r="M18" s="16"/>
      <c r="N18" s="16"/>
      <c r="O18" s="16"/>
      <c r="P18" s="16"/>
      <c r="Q18" s="16"/>
      <c r="R18" s="16"/>
    </row>
    <row r="19" spans="1:40" ht="14.95" x14ac:dyDescent="0.25">
      <c r="A19" t="s">
        <v>386</v>
      </c>
      <c r="F19" s="16"/>
      <c r="G19" s="16"/>
      <c r="H19" s="15"/>
      <c r="I19" s="16"/>
      <c r="J19" s="16"/>
      <c r="K19" s="16"/>
      <c r="L19" s="16"/>
      <c r="M19" s="16"/>
      <c r="N19" s="16"/>
      <c r="O19" s="16"/>
      <c r="P19" s="16"/>
      <c r="Q19" s="16"/>
      <c r="R19" s="16"/>
    </row>
    <row r="20" spans="1:40" ht="14.95" x14ac:dyDescent="0.25">
      <c r="A20" t="s">
        <v>352</v>
      </c>
      <c r="F20" s="16"/>
      <c r="G20" s="16"/>
      <c r="H20" s="15"/>
      <c r="I20" s="16"/>
      <c r="J20" s="16"/>
      <c r="K20" s="16"/>
      <c r="L20" s="16"/>
      <c r="M20" s="16"/>
      <c r="N20" s="16"/>
      <c r="O20" s="16"/>
      <c r="P20" s="16"/>
      <c r="Q20" s="16"/>
      <c r="R20" s="16"/>
    </row>
    <row r="21" spans="1:40" ht="14.95" x14ac:dyDescent="0.25">
      <c r="A21" s="211"/>
      <c r="B21" t="s">
        <v>48</v>
      </c>
    </row>
    <row r="22" spans="1:40" ht="14.95" x14ac:dyDescent="0.25">
      <c r="A22" s="209"/>
      <c r="B22" t="s">
        <v>46</v>
      </c>
    </row>
    <row r="23" spans="1:40" ht="14.95" x14ac:dyDescent="0.25">
      <c r="A23" s="210"/>
      <c r="B23" t="s">
        <v>47</v>
      </c>
    </row>
    <row r="24" spans="1:40" x14ac:dyDescent="0.25">
      <c r="A24" s="18" t="s">
        <v>28</v>
      </c>
    </row>
  </sheetData>
  <mergeCells count="10">
    <mergeCell ref="C14:E14"/>
    <mergeCell ref="C15:E15"/>
    <mergeCell ref="C16:E16"/>
    <mergeCell ref="C17:E17"/>
    <mergeCell ref="P1:R1"/>
    <mergeCell ref="A1:C1"/>
    <mergeCell ref="E1:G1"/>
    <mergeCell ref="H1:I1"/>
    <mergeCell ref="J1:M1"/>
    <mergeCell ref="N1:O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25"/>
  <sheetViews>
    <sheetView zoomScaleNormal="100" workbookViewId="0">
      <pane ySplit="2" topLeftCell="A3" activePane="bottomLeft" state="frozen"/>
      <selection pane="bottomLeft" sqref="A1:C1"/>
    </sheetView>
  </sheetViews>
  <sheetFormatPr defaultRowHeight="14.3" x14ac:dyDescent="0.25"/>
  <cols>
    <col min="1" max="1" width="7.625" customWidth="1"/>
    <col min="2" max="2" width="5.625" customWidth="1"/>
    <col min="3" max="3" width="11.625" customWidth="1"/>
    <col min="4" max="4" width="4.25" customWidth="1"/>
    <col min="5" max="18" width="3.75" customWidth="1"/>
    <col min="19" max="20" width="6.25" customWidth="1"/>
    <col min="21" max="21" width="19.125" customWidth="1"/>
    <col min="22" max="22" width="20.125" customWidth="1"/>
    <col min="23" max="23" width="21.125" bestFit="1" customWidth="1"/>
    <col min="24" max="24" width="30.625" customWidth="1"/>
    <col min="25" max="40" width="3.75" customWidth="1"/>
  </cols>
  <sheetData>
    <row r="1" spans="1:40" ht="14.95" customHeight="1" thickBot="1" x14ac:dyDescent="0.3">
      <c r="A1" s="749" t="s">
        <v>93</v>
      </c>
      <c r="B1" s="750"/>
      <c r="C1" s="750"/>
      <c r="D1" s="456"/>
      <c r="E1" s="751" t="s">
        <v>24</v>
      </c>
      <c r="F1" s="752"/>
      <c r="G1" s="753"/>
      <c r="H1" s="751" t="s">
        <v>23</v>
      </c>
      <c r="I1" s="753"/>
      <c r="J1" s="746" t="s">
        <v>6</v>
      </c>
      <c r="K1" s="747"/>
      <c r="L1" s="747"/>
      <c r="M1" s="748"/>
      <c r="N1" s="746" t="s">
        <v>7</v>
      </c>
      <c r="O1" s="748"/>
      <c r="P1" s="746" t="s">
        <v>25</v>
      </c>
      <c r="Q1" s="747"/>
      <c r="R1" s="748"/>
      <c r="S1" s="457" t="s">
        <v>8</v>
      </c>
      <c r="T1" s="457" t="s">
        <v>9</v>
      </c>
      <c r="U1" s="458" t="s">
        <v>10</v>
      </c>
      <c r="V1" s="457" t="s">
        <v>11</v>
      </c>
      <c r="W1" s="459" t="s">
        <v>26</v>
      </c>
      <c r="X1" s="460" t="s">
        <v>27</v>
      </c>
      <c r="Y1" s="461" t="s">
        <v>20</v>
      </c>
      <c r="Z1" s="462"/>
      <c r="AA1" s="462"/>
      <c r="AB1" s="462"/>
      <c r="AC1" s="461" t="s">
        <v>76</v>
      </c>
      <c r="AD1" s="462"/>
      <c r="AE1" s="462"/>
      <c r="AF1" s="462"/>
      <c r="AG1" s="461" t="s">
        <v>77</v>
      </c>
      <c r="AH1" s="462"/>
      <c r="AI1" s="462"/>
      <c r="AJ1" s="462"/>
      <c r="AK1" s="461" t="s">
        <v>78</v>
      </c>
      <c r="AL1" s="462"/>
      <c r="AM1" s="462"/>
      <c r="AN1" s="462"/>
    </row>
    <row r="2" spans="1:40" ht="14.95" customHeight="1" thickBot="1" x14ac:dyDescent="0.3">
      <c r="A2" s="463" t="s">
        <v>19</v>
      </c>
      <c r="B2" s="464" t="s">
        <v>18</v>
      </c>
      <c r="C2" s="465" t="s">
        <v>17</v>
      </c>
      <c r="D2" s="465" t="s">
        <v>44</v>
      </c>
      <c r="E2" s="466" t="s">
        <v>16</v>
      </c>
      <c r="F2" s="466" t="s">
        <v>4</v>
      </c>
      <c r="G2" s="466" t="s">
        <v>5</v>
      </c>
      <c r="H2" s="467" t="s">
        <v>12</v>
      </c>
      <c r="I2" s="467" t="s">
        <v>3</v>
      </c>
      <c r="J2" s="467" t="s">
        <v>12</v>
      </c>
      <c r="K2" s="467" t="s">
        <v>13</v>
      </c>
      <c r="L2" s="467" t="s">
        <v>2</v>
      </c>
      <c r="M2" s="467" t="s">
        <v>14</v>
      </c>
      <c r="N2" s="467" t="s">
        <v>15</v>
      </c>
      <c r="O2" s="467" t="s">
        <v>16</v>
      </c>
      <c r="P2" s="467" t="s">
        <v>21</v>
      </c>
      <c r="Q2" s="467" t="s">
        <v>22</v>
      </c>
      <c r="R2" s="467" t="s">
        <v>12</v>
      </c>
      <c r="S2" s="468"/>
      <c r="T2" s="469"/>
      <c r="U2" s="470"/>
      <c r="V2" s="468"/>
      <c r="W2" s="471"/>
      <c r="X2" s="472"/>
      <c r="Y2" s="457" t="s">
        <v>0</v>
      </c>
      <c r="Z2" s="457" t="s">
        <v>1</v>
      </c>
      <c r="AA2" s="457" t="s">
        <v>2</v>
      </c>
      <c r="AB2" s="457" t="s">
        <v>3</v>
      </c>
      <c r="AC2" s="457" t="s">
        <v>0</v>
      </c>
      <c r="AD2" s="457" t="s">
        <v>1</v>
      </c>
      <c r="AE2" s="457" t="s">
        <v>2</v>
      </c>
      <c r="AF2" s="457" t="s">
        <v>3</v>
      </c>
      <c r="AG2" s="457" t="s">
        <v>0</v>
      </c>
      <c r="AH2" s="457" t="s">
        <v>1</v>
      </c>
      <c r="AI2" s="457" t="s">
        <v>2</v>
      </c>
      <c r="AJ2" s="457" t="s">
        <v>3</v>
      </c>
      <c r="AK2" s="457" t="s">
        <v>0</v>
      </c>
      <c r="AL2" s="457" t="s">
        <v>1</v>
      </c>
      <c r="AM2" s="457" t="s">
        <v>2</v>
      </c>
      <c r="AN2" s="457" t="s">
        <v>3</v>
      </c>
    </row>
    <row r="3" spans="1:40" ht="14.95" customHeight="1" thickBot="1" x14ac:dyDescent="0.3">
      <c r="A3" s="253">
        <v>42771</v>
      </c>
      <c r="B3" s="274" t="s">
        <v>51</v>
      </c>
      <c r="C3" s="254" t="s">
        <v>32</v>
      </c>
      <c r="D3" s="254" t="s">
        <v>54</v>
      </c>
      <c r="E3" s="255" t="s">
        <v>3</v>
      </c>
      <c r="F3" s="255">
        <v>7</v>
      </c>
      <c r="G3" s="255">
        <v>33</v>
      </c>
      <c r="H3" s="255">
        <v>0</v>
      </c>
      <c r="I3" s="255">
        <v>0</v>
      </c>
      <c r="J3" s="255">
        <v>1</v>
      </c>
      <c r="K3" s="255">
        <v>1</v>
      </c>
      <c r="L3" s="255">
        <v>0</v>
      </c>
      <c r="M3" s="255">
        <v>0</v>
      </c>
      <c r="N3" s="255">
        <v>1</v>
      </c>
      <c r="O3" s="255">
        <v>0</v>
      </c>
      <c r="P3" s="255">
        <v>0</v>
      </c>
      <c r="Q3" s="255">
        <v>0</v>
      </c>
      <c r="R3" s="255">
        <v>3</v>
      </c>
      <c r="S3" s="268">
        <v>40986</v>
      </c>
      <c r="T3" s="588" t="s">
        <v>167</v>
      </c>
      <c r="U3" s="269" t="s">
        <v>168</v>
      </c>
      <c r="V3" s="268" t="s">
        <v>169</v>
      </c>
      <c r="W3" s="256" t="s">
        <v>170</v>
      </c>
      <c r="X3" s="270" t="s">
        <v>171</v>
      </c>
      <c r="Y3" s="271">
        <v>1</v>
      </c>
      <c r="Z3" s="271">
        <v>0</v>
      </c>
      <c r="AA3" s="271">
        <v>0</v>
      </c>
      <c r="AB3" s="272">
        <v>1</v>
      </c>
      <c r="AC3" s="271">
        <v>1</v>
      </c>
      <c r="AD3" s="271">
        <v>0</v>
      </c>
      <c r="AE3" s="271">
        <v>0</v>
      </c>
      <c r="AF3" s="272">
        <v>1</v>
      </c>
      <c r="AG3" s="271">
        <v>0</v>
      </c>
      <c r="AH3" s="271">
        <v>0</v>
      </c>
      <c r="AI3" s="271">
        <v>0</v>
      </c>
      <c r="AJ3" s="272">
        <v>0</v>
      </c>
      <c r="AK3" s="271">
        <v>0</v>
      </c>
      <c r="AL3" s="271">
        <v>0</v>
      </c>
      <c r="AM3" s="271">
        <v>0</v>
      </c>
      <c r="AN3" s="272">
        <v>0</v>
      </c>
    </row>
    <row r="4" spans="1:40" ht="14.95" customHeight="1" thickBot="1" x14ac:dyDescent="0.3">
      <c r="A4" s="253">
        <v>42777</v>
      </c>
      <c r="B4" s="254" t="s">
        <v>51</v>
      </c>
      <c r="C4" s="254" t="s">
        <v>42</v>
      </c>
      <c r="D4" s="254" t="s">
        <v>54</v>
      </c>
      <c r="E4" s="255" t="s">
        <v>3</v>
      </c>
      <c r="F4" s="255">
        <v>10</v>
      </c>
      <c r="G4" s="255">
        <v>63</v>
      </c>
      <c r="H4" s="255">
        <v>0</v>
      </c>
      <c r="I4" s="255">
        <v>0</v>
      </c>
      <c r="J4" s="255">
        <v>1</v>
      </c>
      <c r="K4" s="255">
        <v>1</v>
      </c>
      <c r="L4" s="255">
        <v>0</v>
      </c>
      <c r="M4" s="255">
        <v>1</v>
      </c>
      <c r="N4" s="255">
        <v>0</v>
      </c>
      <c r="O4" s="255">
        <v>0</v>
      </c>
      <c r="P4" s="255">
        <v>0</v>
      </c>
      <c r="Q4" s="255">
        <v>0</v>
      </c>
      <c r="R4" s="255">
        <v>9</v>
      </c>
      <c r="S4" s="268">
        <v>50197</v>
      </c>
      <c r="T4" s="282" t="s">
        <v>174</v>
      </c>
      <c r="U4" s="269" t="s">
        <v>175</v>
      </c>
      <c r="V4" s="268" t="s">
        <v>169</v>
      </c>
      <c r="W4" s="256" t="s">
        <v>149</v>
      </c>
      <c r="X4" s="270" t="s">
        <v>152</v>
      </c>
      <c r="Y4" s="271">
        <v>1</v>
      </c>
      <c r="Z4" s="271">
        <v>0</v>
      </c>
      <c r="AA4" s="271">
        <v>0</v>
      </c>
      <c r="AB4" s="272">
        <v>1</v>
      </c>
      <c r="AC4" s="271">
        <v>1</v>
      </c>
      <c r="AD4" s="271">
        <v>0</v>
      </c>
      <c r="AE4" s="271">
        <v>0</v>
      </c>
      <c r="AF4" s="272">
        <v>1</v>
      </c>
      <c r="AG4" s="271">
        <v>0</v>
      </c>
      <c r="AH4" s="271">
        <v>0</v>
      </c>
      <c r="AI4" s="271">
        <v>0</v>
      </c>
      <c r="AJ4" s="272">
        <v>0</v>
      </c>
      <c r="AK4" s="271">
        <v>0</v>
      </c>
      <c r="AL4" s="271">
        <v>0</v>
      </c>
      <c r="AM4" s="271">
        <v>0</v>
      </c>
      <c r="AN4" s="272">
        <v>0</v>
      </c>
    </row>
    <row r="5" spans="1:40" ht="14.95" customHeight="1" thickBot="1" x14ac:dyDescent="0.3">
      <c r="A5" s="244">
        <v>42792</v>
      </c>
      <c r="B5" s="235" t="s">
        <v>51</v>
      </c>
      <c r="C5" s="235" t="s">
        <v>30</v>
      </c>
      <c r="D5" s="235" t="s">
        <v>82</v>
      </c>
      <c r="E5" s="236" t="s">
        <v>3</v>
      </c>
      <c r="F5" s="236">
        <v>15</v>
      </c>
      <c r="G5" s="236">
        <v>36</v>
      </c>
      <c r="H5" s="236">
        <v>0</v>
      </c>
      <c r="I5" s="236">
        <v>0</v>
      </c>
      <c r="J5" s="236">
        <v>2</v>
      </c>
      <c r="K5" s="236">
        <v>1</v>
      </c>
      <c r="L5" s="236">
        <v>0</v>
      </c>
      <c r="M5" s="236">
        <v>1</v>
      </c>
      <c r="N5" s="236">
        <v>0</v>
      </c>
      <c r="O5" s="236">
        <v>0</v>
      </c>
      <c r="P5" s="236">
        <v>1</v>
      </c>
      <c r="Q5" s="236">
        <v>0</v>
      </c>
      <c r="R5" s="236">
        <v>6</v>
      </c>
      <c r="S5" s="502">
        <v>81904</v>
      </c>
      <c r="T5" s="593" t="s">
        <v>202</v>
      </c>
      <c r="U5" s="504" t="s">
        <v>123</v>
      </c>
      <c r="V5" s="502" t="s">
        <v>196</v>
      </c>
      <c r="W5" s="505" t="s">
        <v>200</v>
      </c>
      <c r="X5" s="507" t="s">
        <v>201</v>
      </c>
      <c r="Y5" s="241">
        <v>1</v>
      </c>
      <c r="Z5" s="241">
        <v>0</v>
      </c>
      <c r="AA5" s="241">
        <v>0</v>
      </c>
      <c r="AB5" s="242">
        <v>1</v>
      </c>
      <c r="AC5" s="241">
        <v>0</v>
      </c>
      <c r="AD5" s="241">
        <v>0</v>
      </c>
      <c r="AE5" s="241">
        <v>0</v>
      </c>
      <c r="AF5" s="242">
        <v>0</v>
      </c>
      <c r="AG5" s="241">
        <v>1</v>
      </c>
      <c r="AH5" s="241">
        <v>0</v>
      </c>
      <c r="AI5" s="241">
        <v>0</v>
      </c>
      <c r="AJ5" s="242">
        <v>1</v>
      </c>
      <c r="AK5" s="241">
        <v>0</v>
      </c>
      <c r="AL5" s="241">
        <v>0</v>
      </c>
      <c r="AM5" s="241">
        <v>0</v>
      </c>
      <c r="AN5" s="242">
        <v>0</v>
      </c>
    </row>
    <row r="6" spans="1:40" ht="14.95" customHeight="1" thickBot="1" x14ac:dyDescent="0.3">
      <c r="A6" s="253">
        <v>42805</v>
      </c>
      <c r="B6" s="254" t="s">
        <v>51</v>
      </c>
      <c r="C6" s="254" t="s">
        <v>35</v>
      </c>
      <c r="D6" s="254" t="s">
        <v>54</v>
      </c>
      <c r="E6" s="255" t="s">
        <v>3</v>
      </c>
      <c r="F6" s="255">
        <v>18</v>
      </c>
      <c r="G6" s="255">
        <v>40</v>
      </c>
      <c r="H6" s="255">
        <v>0</v>
      </c>
      <c r="I6" s="255">
        <v>0</v>
      </c>
      <c r="J6" s="255">
        <v>2</v>
      </c>
      <c r="K6" s="255">
        <v>1</v>
      </c>
      <c r="L6" s="255">
        <v>0</v>
      </c>
      <c r="M6" s="255">
        <v>2</v>
      </c>
      <c r="N6" s="255">
        <v>0</v>
      </c>
      <c r="O6" s="255">
        <v>0</v>
      </c>
      <c r="P6" s="255">
        <v>1</v>
      </c>
      <c r="Q6" s="255">
        <v>0</v>
      </c>
      <c r="R6" s="255">
        <v>4</v>
      </c>
      <c r="S6" s="268">
        <v>51770</v>
      </c>
      <c r="T6" s="282" t="s">
        <v>210</v>
      </c>
      <c r="U6" s="269" t="s">
        <v>211</v>
      </c>
      <c r="V6" s="268" t="s">
        <v>212</v>
      </c>
      <c r="W6" s="256" t="s">
        <v>195</v>
      </c>
      <c r="X6" s="270" t="s">
        <v>168</v>
      </c>
      <c r="Y6" s="271">
        <v>1</v>
      </c>
      <c r="Z6" s="271">
        <v>0</v>
      </c>
      <c r="AA6" s="271">
        <v>0</v>
      </c>
      <c r="AB6" s="272">
        <v>1</v>
      </c>
      <c r="AC6" s="271">
        <v>0</v>
      </c>
      <c r="AD6" s="271">
        <v>0</v>
      </c>
      <c r="AE6" s="271">
        <v>0</v>
      </c>
      <c r="AF6" s="272">
        <v>0</v>
      </c>
      <c r="AG6" s="271">
        <v>1</v>
      </c>
      <c r="AH6" s="271">
        <v>0</v>
      </c>
      <c r="AI6" s="271">
        <v>0</v>
      </c>
      <c r="AJ6" s="272">
        <v>1</v>
      </c>
      <c r="AK6" s="271">
        <v>0</v>
      </c>
      <c r="AL6" s="271">
        <v>0</v>
      </c>
      <c r="AM6" s="271">
        <v>0</v>
      </c>
      <c r="AN6" s="272">
        <v>0</v>
      </c>
    </row>
    <row r="7" spans="1:40" ht="14.95" customHeight="1" thickBot="1" x14ac:dyDescent="0.3">
      <c r="A7" s="244">
        <v>42812</v>
      </c>
      <c r="B7" s="235" t="s">
        <v>51</v>
      </c>
      <c r="C7" s="235" t="s">
        <v>37</v>
      </c>
      <c r="D7" s="235" t="s">
        <v>55</v>
      </c>
      <c r="E7" s="236" t="s">
        <v>3</v>
      </c>
      <c r="F7" s="236">
        <v>0</v>
      </c>
      <c r="G7" s="236">
        <v>29</v>
      </c>
      <c r="H7" s="236">
        <v>0</v>
      </c>
      <c r="I7" s="236">
        <v>0</v>
      </c>
      <c r="J7" s="236">
        <v>0</v>
      </c>
      <c r="K7" s="236">
        <v>0</v>
      </c>
      <c r="L7" s="236">
        <v>0</v>
      </c>
      <c r="M7" s="236">
        <v>0</v>
      </c>
      <c r="N7" s="236">
        <v>0</v>
      </c>
      <c r="O7" s="236">
        <v>0</v>
      </c>
      <c r="P7" s="236">
        <v>1</v>
      </c>
      <c r="Q7" s="236">
        <v>0</v>
      </c>
      <c r="R7" s="236">
        <v>4</v>
      </c>
      <c r="S7" s="237">
        <v>67144</v>
      </c>
      <c r="T7" s="592" t="s">
        <v>226</v>
      </c>
      <c r="U7" s="238" t="s">
        <v>179</v>
      </c>
      <c r="V7" s="237" t="s">
        <v>212</v>
      </c>
      <c r="W7" s="239" t="s">
        <v>195</v>
      </c>
      <c r="X7" s="240" t="s">
        <v>183</v>
      </c>
      <c r="Y7" s="241">
        <v>1</v>
      </c>
      <c r="Z7" s="241">
        <v>0</v>
      </c>
      <c r="AA7" s="241">
        <v>0</v>
      </c>
      <c r="AB7" s="242">
        <v>1</v>
      </c>
      <c r="AC7" s="241">
        <v>0</v>
      </c>
      <c r="AD7" s="241">
        <v>0</v>
      </c>
      <c r="AE7" s="241">
        <v>0</v>
      </c>
      <c r="AF7" s="242">
        <v>0</v>
      </c>
      <c r="AG7" s="241">
        <v>1</v>
      </c>
      <c r="AH7" s="241">
        <v>0</v>
      </c>
      <c r="AI7" s="241">
        <v>0</v>
      </c>
      <c r="AJ7" s="242">
        <v>1</v>
      </c>
      <c r="AK7" s="241">
        <v>0</v>
      </c>
      <c r="AL7" s="241">
        <v>0</v>
      </c>
      <c r="AM7" s="241">
        <v>0</v>
      </c>
      <c r="AN7" s="242">
        <v>0</v>
      </c>
    </row>
    <row r="8" spans="1:40" ht="14.95" customHeight="1" thickBot="1" x14ac:dyDescent="0.3">
      <c r="A8" s="245">
        <v>42896</v>
      </c>
      <c r="B8" s="246" t="s">
        <v>50</v>
      </c>
      <c r="C8" s="246" t="s">
        <v>37</v>
      </c>
      <c r="D8" s="246" t="s">
        <v>218</v>
      </c>
      <c r="E8" s="247" t="s">
        <v>3</v>
      </c>
      <c r="F8" s="247">
        <v>13</v>
      </c>
      <c r="G8" s="247">
        <v>34</v>
      </c>
      <c r="H8" s="247" t="s">
        <v>308</v>
      </c>
      <c r="I8" s="247" t="s">
        <v>308</v>
      </c>
      <c r="J8" s="247">
        <v>2</v>
      </c>
      <c r="K8" s="247">
        <v>0</v>
      </c>
      <c r="L8" s="247">
        <v>0</v>
      </c>
      <c r="M8" s="247">
        <v>1</v>
      </c>
      <c r="N8" s="247">
        <v>2</v>
      </c>
      <c r="O8" s="247">
        <v>0</v>
      </c>
      <c r="P8" s="247" t="s">
        <v>308</v>
      </c>
      <c r="Q8" s="247" t="s">
        <v>308</v>
      </c>
      <c r="R8" s="247">
        <v>5</v>
      </c>
      <c r="S8" s="262">
        <v>8734</v>
      </c>
      <c r="T8" s="516" t="s">
        <v>319</v>
      </c>
      <c r="U8" s="263" t="s">
        <v>419</v>
      </c>
      <c r="V8" s="262" t="s">
        <v>420</v>
      </c>
      <c r="W8" s="248" t="s">
        <v>421</v>
      </c>
      <c r="X8" s="264" t="s">
        <v>422</v>
      </c>
      <c r="Y8" s="265">
        <v>1</v>
      </c>
      <c r="Z8" s="265">
        <v>0</v>
      </c>
      <c r="AA8" s="265">
        <v>0</v>
      </c>
      <c r="AB8" s="266">
        <v>1</v>
      </c>
      <c r="AC8" s="265">
        <v>0</v>
      </c>
      <c r="AD8" s="265">
        <v>0</v>
      </c>
      <c r="AE8" s="265">
        <v>0</v>
      </c>
      <c r="AF8" s="266">
        <v>0</v>
      </c>
      <c r="AG8" s="265">
        <v>0</v>
      </c>
      <c r="AH8" s="265">
        <v>0</v>
      </c>
      <c r="AI8" s="265">
        <v>0</v>
      </c>
      <c r="AJ8" s="266">
        <v>0</v>
      </c>
      <c r="AK8" s="265">
        <v>1</v>
      </c>
      <c r="AL8" s="265">
        <v>0</v>
      </c>
      <c r="AM8" s="265">
        <v>0</v>
      </c>
      <c r="AN8" s="266">
        <v>1</v>
      </c>
    </row>
    <row r="9" spans="1:40" ht="14.95" customHeight="1" thickBot="1" x14ac:dyDescent="0.3">
      <c r="A9" s="303">
        <v>42903</v>
      </c>
      <c r="B9" s="304" t="s">
        <v>50</v>
      </c>
      <c r="C9" s="304" t="s">
        <v>31</v>
      </c>
      <c r="D9" s="304" t="s">
        <v>79</v>
      </c>
      <c r="E9" s="305" t="s">
        <v>3</v>
      </c>
      <c r="F9" s="305">
        <v>19</v>
      </c>
      <c r="G9" s="305">
        <v>22</v>
      </c>
      <c r="H9" s="305" t="s">
        <v>308</v>
      </c>
      <c r="I9" s="305" t="s">
        <v>308</v>
      </c>
      <c r="J9" s="305">
        <v>1</v>
      </c>
      <c r="K9" s="305">
        <v>1</v>
      </c>
      <c r="L9" s="305">
        <v>0</v>
      </c>
      <c r="M9" s="305">
        <v>4</v>
      </c>
      <c r="N9" s="305">
        <v>0</v>
      </c>
      <c r="O9" s="305">
        <v>0</v>
      </c>
      <c r="P9" s="305" t="s">
        <v>308</v>
      </c>
      <c r="Q9" s="305" t="s">
        <v>308</v>
      </c>
      <c r="R9" s="305">
        <v>3</v>
      </c>
      <c r="S9" s="237">
        <v>10000</v>
      </c>
      <c r="T9" s="283" t="s">
        <v>429</v>
      </c>
      <c r="U9" s="238" t="s">
        <v>419</v>
      </c>
      <c r="V9" s="237" t="s">
        <v>239</v>
      </c>
      <c r="W9" s="239" t="s">
        <v>179</v>
      </c>
      <c r="X9" s="240" t="s">
        <v>428</v>
      </c>
      <c r="Y9" s="306">
        <v>1</v>
      </c>
      <c r="Z9" s="306">
        <v>0</v>
      </c>
      <c r="AA9" s="306">
        <v>0</v>
      </c>
      <c r="AB9" s="307">
        <v>1</v>
      </c>
      <c r="AC9" s="306">
        <v>0</v>
      </c>
      <c r="AD9" s="306">
        <v>0</v>
      </c>
      <c r="AE9" s="306">
        <v>0</v>
      </c>
      <c r="AF9" s="307">
        <v>0</v>
      </c>
      <c r="AG9" s="306">
        <v>1</v>
      </c>
      <c r="AH9" s="306">
        <v>0</v>
      </c>
      <c r="AI9" s="306">
        <v>0</v>
      </c>
      <c r="AJ9" s="307">
        <v>1</v>
      </c>
      <c r="AK9" s="306">
        <v>0</v>
      </c>
      <c r="AL9" s="306">
        <v>0</v>
      </c>
      <c r="AM9" s="306">
        <v>0</v>
      </c>
      <c r="AN9" s="307">
        <v>0</v>
      </c>
    </row>
    <row r="10" spans="1:40" ht="14.95" customHeight="1" thickBot="1" x14ac:dyDescent="0.3">
      <c r="A10" s="303">
        <v>42910</v>
      </c>
      <c r="B10" s="304" t="s">
        <v>50</v>
      </c>
      <c r="C10" s="304" t="s">
        <v>29</v>
      </c>
      <c r="D10" s="304" t="s">
        <v>49</v>
      </c>
      <c r="E10" s="305" t="s">
        <v>3</v>
      </c>
      <c r="F10" s="305">
        <v>27</v>
      </c>
      <c r="G10" s="305">
        <v>40</v>
      </c>
      <c r="H10" s="305" t="s">
        <v>308</v>
      </c>
      <c r="I10" s="305" t="s">
        <v>308</v>
      </c>
      <c r="J10" s="305">
        <v>3</v>
      </c>
      <c r="K10" s="305">
        <v>3</v>
      </c>
      <c r="L10" s="305">
        <v>0</v>
      </c>
      <c r="M10" s="305">
        <v>2</v>
      </c>
      <c r="N10" s="305">
        <v>1</v>
      </c>
      <c r="O10" s="305">
        <v>0</v>
      </c>
      <c r="P10" s="305" t="s">
        <v>308</v>
      </c>
      <c r="Q10" s="305" t="s">
        <v>308</v>
      </c>
      <c r="R10" s="305">
        <v>6</v>
      </c>
      <c r="S10" s="237">
        <v>21849</v>
      </c>
      <c r="T10" s="283" t="s">
        <v>665</v>
      </c>
      <c r="U10" s="238" t="s">
        <v>192</v>
      </c>
      <c r="V10" s="237" t="s">
        <v>207</v>
      </c>
      <c r="W10" s="239" t="s">
        <v>206</v>
      </c>
      <c r="X10" s="240" t="s">
        <v>407</v>
      </c>
      <c r="Y10" s="306">
        <v>1</v>
      </c>
      <c r="Z10" s="306">
        <v>0</v>
      </c>
      <c r="AA10" s="306">
        <v>0</v>
      </c>
      <c r="AB10" s="307">
        <v>1</v>
      </c>
      <c r="AC10" s="306">
        <v>0</v>
      </c>
      <c r="AD10" s="306">
        <v>0</v>
      </c>
      <c r="AE10" s="306">
        <v>0</v>
      </c>
      <c r="AF10" s="307">
        <v>0</v>
      </c>
      <c r="AG10" s="306">
        <v>1</v>
      </c>
      <c r="AH10" s="306">
        <v>0</v>
      </c>
      <c r="AI10" s="306">
        <v>0</v>
      </c>
      <c r="AJ10" s="307">
        <v>1</v>
      </c>
      <c r="AK10" s="306">
        <v>0</v>
      </c>
      <c r="AL10" s="306">
        <v>0</v>
      </c>
      <c r="AM10" s="306">
        <v>0</v>
      </c>
      <c r="AN10" s="307">
        <v>0</v>
      </c>
    </row>
    <row r="11" spans="1:40" ht="14.95" customHeight="1" thickBot="1" x14ac:dyDescent="0.3">
      <c r="A11" s="253">
        <v>43050</v>
      </c>
      <c r="B11" s="254" t="s">
        <v>50</v>
      </c>
      <c r="C11" s="254" t="s">
        <v>31</v>
      </c>
      <c r="D11" s="254" t="s">
        <v>797</v>
      </c>
      <c r="E11" s="255" t="s">
        <v>1</v>
      </c>
      <c r="F11" s="255">
        <v>19</v>
      </c>
      <c r="G11" s="255">
        <v>10</v>
      </c>
      <c r="H11" s="255" t="s">
        <v>308</v>
      </c>
      <c r="I11" s="255" t="s">
        <v>308</v>
      </c>
      <c r="J11" s="255">
        <v>1</v>
      </c>
      <c r="K11" s="255">
        <v>1</v>
      </c>
      <c r="L11" s="255">
        <v>0</v>
      </c>
      <c r="M11" s="255">
        <v>4</v>
      </c>
      <c r="N11" s="255">
        <v>0</v>
      </c>
      <c r="O11" s="255">
        <v>0</v>
      </c>
      <c r="P11" s="255" t="s">
        <v>308</v>
      </c>
      <c r="Q11" s="255" t="s">
        <v>308</v>
      </c>
      <c r="R11" s="255">
        <v>1</v>
      </c>
      <c r="S11" s="268">
        <v>12343</v>
      </c>
      <c r="T11" s="273" t="s">
        <v>817</v>
      </c>
      <c r="U11" s="269" t="s">
        <v>170</v>
      </c>
      <c r="V11" s="268" t="s">
        <v>413</v>
      </c>
      <c r="W11" s="256" t="s">
        <v>407</v>
      </c>
      <c r="X11" s="270" t="s">
        <v>818</v>
      </c>
      <c r="Y11" s="271">
        <v>1</v>
      </c>
      <c r="Z11" s="271">
        <v>1</v>
      </c>
      <c r="AA11" s="271">
        <v>0</v>
      </c>
      <c r="AB11" s="272">
        <v>0</v>
      </c>
      <c r="AC11" s="271">
        <v>1</v>
      </c>
      <c r="AD11" s="271">
        <v>1</v>
      </c>
      <c r="AE11" s="271">
        <v>0</v>
      </c>
      <c r="AF11" s="272">
        <v>0</v>
      </c>
      <c r="AG11" s="271">
        <v>0</v>
      </c>
      <c r="AH11" s="271">
        <v>0</v>
      </c>
      <c r="AI11" s="271">
        <v>0</v>
      </c>
      <c r="AJ11" s="272">
        <v>0</v>
      </c>
      <c r="AK11" s="271">
        <v>0</v>
      </c>
      <c r="AL11" s="271">
        <v>0</v>
      </c>
      <c r="AM11" s="271">
        <v>0</v>
      </c>
      <c r="AN11" s="272">
        <v>0</v>
      </c>
    </row>
    <row r="12" spans="1:40" ht="14.95" customHeight="1" thickBot="1" x14ac:dyDescent="0.3">
      <c r="A12" s="253">
        <v>43057</v>
      </c>
      <c r="B12" s="254" t="s">
        <v>50</v>
      </c>
      <c r="C12" s="254" t="s">
        <v>40</v>
      </c>
      <c r="D12" s="254" t="s">
        <v>357</v>
      </c>
      <c r="E12" s="255" t="s">
        <v>3</v>
      </c>
      <c r="F12" s="255">
        <v>15</v>
      </c>
      <c r="G12" s="255">
        <v>31</v>
      </c>
      <c r="H12" s="255" t="s">
        <v>308</v>
      </c>
      <c r="I12" s="255" t="s">
        <v>308</v>
      </c>
      <c r="J12" s="255">
        <v>0</v>
      </c>
      <c r="K12" s="255">
        <v>0</v>
      </c>
      <c r="L12" s="255">
        <v>1</v>
      </c>
      <c r="M12" s="255">
        <v>4</v>
      </c>
      <c r="N12" s="255">
        <v>0</v>
      </c>
      <c r="O12" s="255">
        <v>0</v>
      </c>
      <c r="P12" s="255" t="s">
        <v>308</v>
      </c>
      <c r="Q12" s="255" t="s">
        <v>308</v>
      </c>
      <c r="R12" s="255">
        <v>3</v>
      </c>
      <c r="S12" s="268">
        <v>21874</v>
      </c>
      <c r="T12" s="282" t="s">
        <v>850</v>
      </c>
      <c r="U12" s="269" t="s">
        <v>125</v>
      </c>
      <c r="V12" s="268" t="s">
        <v>851</v>
      </c>
      <c r="W12" s="256" t="s">
        <v>175</v>
      </c>
      <c r="X12" s="270" t="s">
        <v>818</v>
      </c>
      <c r="Y12" s="271">
        <v>1</v>
      </c>
      <c r="Z12" s="271">
        <v>0</v>
      </c>
      <c r="AA12" s="271">
        <v>0</v>
      </c>
      <c r="AB12" s="272">
        <v>1</v>
      </c>
      <c r="AC12" s="271">
        <v>0</v>
      </c>
      <c r="AD12" s="271">
        <v>0</v>
      </c>
      <c r="AE12" s="271">
        <v>0</v>
      </c>
      <c r="AF12" s="272">
        <v>0</v>
      </c>
      <c r="AG12" s="271">
        <v>1</v>
      </c>
      <c r="AH12" s="271">
        <v>1</v>
      </c>
      <c r="AI12" s="271">
        <v>0</v>
      </c>
      <c r="AJ12" s="272">
        <v>0</v>
      </c>
      <c r="AK12" s="271">
        <v>0</v>
      </c>
      <c r="AL12" s="271">
        <v>0</v>
      </c>
      <c r="AM12" s="271">
        <v>0</v>
      </c>
      <c r="AN12" s="272">
        <v>0</v>
      </c>
    </row>
    <row r="13" spans="1:40" ht="14.95" customHeight="1" thickBot="1" x14ac:dyDescent="0.3">
      <c r="A13" s="253">
        <v>43064</v>
      </c>
      <c r="B13" s="254" t="s">
        <v>50</v>
      </c>
      <c r="C13" s="254" t="s">
        <v>330</v>
      </c>
      <c r="D13" s="254" t="s">
        <v>359</v>
      </c>
      <c r="E13" s="255" t="s">
        <v>3</v>
      </c>
      <c r="F13" s="255">
        <v>6</v>
      </c>
      <c r="G13" s="255">
        <v>35</v>
      </c>
      <c r="H13" s="255" t="s">
        <v>308</v>
      </c>
      <c r="I13" s="255" t="s">
        <v>308</v>
      </c>
      <c r="J13" s="255">
        <v>0</v>
      </c>
      <c r="K13" s="255">
        <v>0</v>
      </c>
      <c r="L13" s="255">
        <v>0</v>
      </c>
      <c r="M13" s="255">
        <v>2</v>
      </c>
      <c r="N13" s="255">
        <v>0</v>
      </c>
      <c r="O13" s="255">
        <v>0</v>
      </c>
      <c r="P13" s="255" t="s">
        <v>308</v>
      </c>
      <c r="Q13" s="255" t="s">
        <v>308</v>
      </c>
      <c r="R13" s="255">
        <v>5</v>
      </c>
      <c r="S13" s="256">
        <v>21874</v>
      </c>
      <c r="T13" s="528" t="s">
        <v>881</v>
      </c>
      <c r="U13" s="256" t="s">
        <v>123</v>
      </c>
      <c r="V13" s="256" t="s">
        <v>882</v>
      </c>
      <c r="W13" s="256" t="s">
        <v>170</v>
      </c>
      <c r="X13" s="256" t="s">
        <v>245</v>
      </c>
      <c r="Y13" s="271">
        <v>1</v>
      </c>
      <c r="Z13" s="271">
        <v>0</v>
      </c>
      <c r="AA13" s="271">
        <v>0</v>
      </c>
      <c r="AB13" s="272">
        <v>1</v>
      </c>
      <c r="AC13" s="271">
        <v>1</v>
      </c>
      <c r="AD13" s="271">
        <v>0</v>
      </c>
      <c r="AE13" s="271">
        <v>0</v>
      </c>
      <c r="AF13" s="272">
        <v>1</v>
      </c>
      <c r="AG13" s="271">
        <v>0</v>
      </c>
      <c r="AH13" s="271">
        <v>0</v>
      </c>
      <c r="AI13" s="271">
        <v>0</v>
      </c>
      <c r="AJ13" s="272">
        <v>0</v>
      </c>
      <c r="AK13" s="271">
        <v>0</v>
      </c>
      <c r="AL13" s="271">
        <v>0</v>
      </c>
      <c r="AM13" s="271">
        <v>0</v>
      </c>
      <c r="AN13" s="272">
        <v>0</v>
      </c>
    </row>
    <row r="14" spans="1:40" ht="15.8" thickBot="1" x14ac:dyDescent="0.3">
      <c r="A14" s="560"/>
      <c r="B14" s="561"/>
      <c r="C14" s="663" t="s">
        <v>706</v>
      </c>
      <c r="D14" s="664"/>
      <c r="E14" s="665"/>
      <c r="F14" s="555">
        <f>SUM(F3:F7)</f>
        <v>50</v>
      </c>
      <c r="G14" s="555">
        <f t="shared" ref="G14:R14" si="0">SUM(G3:G7)</f>
        <v>201</v>
      </c>
      <c r="H14" s="555">
        <f t="shared" si="0"/>
        <v>0</v>
      </c>
      <c r="I14" s="555">
        <f t="shared" si="0"/>
        <v>0</v>
      </c>
      <c r="J14" s="555">
        <f t="shared" si="0"/>
        <v>6</v>
      </c>
      <c r="K14" s="555">
        <f t="shared" si="0"/>
        <v>4</v>
      </c>
      <c r="L14" s="555">
        <f t="shared" si="0"/>
        <v>0</v>
      </c>
      <c r="M14" s="555">
        <f t="shared" si="0"/>
        <v>4</v>
      </c>
      <c r="N14" s="555">
        <f t="shared" si="0"/>
        <v>1</v>
      </c>
      <c r="O14" s="555">
        <f t="shared" si="0"/>
        <v>0</v>
      </c>
      <c r="P14" s="555">
        <f t="shared" si="0"/>
        <v>3</v>
      </c>
      <c r="Q14" s="555">
        <f t="shared" si="0"/>
        <v>0</v>
      </c>
      <c r="R14" s="555">
        <f t="shared" si="0"/>
        <v>26</v>
      </c>
      <c r="W14" s="556"/>
      <c r="X14" s="582" t="s">
        <v>706</v>
      </c>
      <c r="Y14" s="555">
        <f t="shared" ref="Y14:AN14" si="1">SUM(Y3:Y7)</f>
        <v>5</v>
      </c>
      <c r="Z14" s="555">
        <f t="shared" si="1"/>
        <v>0</v>
      </c>
      <c r="AA14" s="555">
        <f t="shared" si="1"/>
        <v>0</v>
      </c>
      <c r="AB14" s="555">
        <f t="shared" si="1"/>
        <v>5</v>
      </c>
      <c r="AC14" s="557">
        <f t="shared" si="1"/>
        <v>2</v>
      </c>
      <c r="AD14" s="557">
        <f t="shared" si="1"/>
        <v>0</v>
      </c>
      <c r="AE14" s="557">
        <f t="shared" si="1"/>
        <v>0</v>
      </c>
      <c r="AF14" s="557">
        <f t="shared" si="1"/>
        <v>2</v>
      </c>
      <c r="AG14" s="558">
        <f t="shared" si="1"/>
        <v>3</v>
      </c>
      <c r="AH14" s="558">
        <f t="shared" si="1"/>
        <v>0</v>
      </c>
      <c r="AI14" s="558">
        <f t="shared" si="1"/>
        <v>0</v>
      </c>
      <c r="AJ14" s="558">
        <f t="shared" si="1"/>
        <v>3</v>
      </c>
      <c r="AK14" s="559">
        <f t="shared" si="1"/>
        <v>0</v>
      </c>
      <c r="AL14" s="559">
        <f t="shared" si="1"/>
        <v>0</v>
      </c>
      <c r="AM14" s="559">
        <f t="shared" si="1"/>
        <v>0</v>
      </c>
      <c r="AN14" s="559">
        <f t="shared" si="1"/>
        <v>0</v>
      </c>
    </row>
    <row r="15" spans="1:40" ht="15.8" thickBot="1" x14ac:dyDescent="0.3">
      <c r="A15" s="560"/>
      <c r="B15" s="561"/>
      <c r="C15" s="700" t="s">
        <v>702</v>
      </c>
      <c r="D15" s="701"/>
      <c r="E15" s="702"/>
      <c r="F15" s="562">
        <f>SUM(F8:F10)</f>
        <v>59</v>
      </c>
      <c r="G15" s="562">
        <f>SUM(G8:G10)</f>
        <v>96</v>
      </c>
      <c r="H15" s="562" t="s">
        <v>308</v>
      </c>
      <c r="I15" s="562" t="s">
        <v>308</v>
      </c>
      <c r="J15" s="562">
        <f t="shared" ref="J15:O15" si="2">SUM(J8:J10)</f>
        <v>6</v>
      </c>
      <c r="K15" s="562">
        <f t="shared" si="2"/>
        <v>4</v>
      </c>
      <c r="L15" s="562">
        <f t="shared" si="2"/>
        <v>0</v>
      </c>
      <c r="M15" s="562">
        <f t="shared" si="2"/>
        <v>7</v>
      </c>
      <c r="N15" s="562">
        <f t="shared" si="2"/>
        <v>3</v>
      </c>
      <c r="O15" s="562">
        <f t="shared" si="2"/>
        <v>0</v>
      </c>
      <c r="P15" s="562" t="s">
        <v>308</v>
      </c>
      <c r="Q15" s="562" t="s">
        <v>308</v>
      </c>
      <c r="R15" s="562">
        <f>SUM(R8:R10)</f>
        <v>14</v>
      </c>
      <c r="S15" s="563"/>
      <c r="T15" s="563"/>
      <c r="U15" s="563"/>
      <c r="V15" s="563"/>
      <c r="W15" s="564"/>
      <c r="X15" s="583" t="s">
        <v>702</v>
      </c>
      <c r="Y15" s="562">
        <f t="shared" ref="Y15:AN15" si="3">SUM(Y8:Y10)</f>
        <v>3</v>
      </c>
      <c r="Z15" s="562">
        <f t="shared" si="3"/>
        <v>0</v>
      </c>
      <c r="AA15" s="562">
        <f t="shared" si="3"/>
        <v>0</v>
      </c>
      <c r="AB15" s="562">
        <f t="shared" si="3"/>
        <v>3</v>
      </c>
      <c r="AC15" s="565">
        <f t="shared" si="3"/>
        <v>0</v>
      </c>
      <c r="AD15" s="565">
        <f t="shared" si="3"/>
        <v>0</v>
      </c>
      <c r="AE15" s="565">
        <f t="shared" si="3"/>
        <v>0</v>
      </c>
      <c r="AF15" s="565">
        <f t="shared" si="3"/>
        <v>0</v>
      </c>
      <c r="AG15" s="566">
        <f t="shared" si="3"/>
        <v>2</v>
      </c>
      <c r="AH15" s="566">
        <f t="shared" si="3"/>
        <v>0</v>
      </c>
      <c r="AI15" s="566">
        <f t="shared" si="3"/>
        <v>0</v>
      </c>
      <c r="AJ15" s="566">
        <f t="shared" si="3"/>
        <v>2</v>
      </c>
      <c r="AK15" s="567">
        <f t="shared" si="3"/>
        <v>1</v>
      </c>
      <c r="AL15" s="567">
        <f t="shared" si="3"/>
        <v>0</v>
      </c>
      <c r="AM15" s="567">
        <f t="shared" si="3"/>
        <v>0</v>
      </c>
      <c r="AN15" s="567">
        <f t="shared" si="3"/>
        <v>1</v>
      </c>
    </row>
    <row r="16" spans="1:40" ht="15.8" thickBot="1" x14ac:dyDescent="0.3">
      <c r="A16" s="560"/>
      <c r="B16" s="561"/>
      <c r="C16" s="672" t="s">
        <v>701</v>
      </c>
      <c r="D16" s="673"/>
      <c r="E16" s="674"/>
      <c r="F16" s="568">
        <f>SUM(F11:F13)</f>
        <v>40</v>
      </c>
      <c r="G16" s="568">
        <f>SUM(G11:G13)</f>
        <v>76</v>
      </c>
      <c r="H16" s="568" t="s">
        <v>308</v>
      </c>
      <c r="I16" s="568" t="s">
        <v>308</v>
      </c>
      <c r="J16" s="568">
        <f t="shared" ref="J16:O16" si="4">SUM(J11:J13)</f>
        <v>1</v>
      </c>
      <c r="K16" s="568">
        <f t="shared" si="4"/>
        <v>1</v>
      </c>
      <c r="L16" s="568">
        <f t="shared" si="4"/>
        <v>1</v>
      </c>
      <c r="M16" s="568">
        <f t="shared" si="4"/>
        <v>10</v>
      </c>
      <c r="N16" s="568">
        <f t="shared" si="4"/>
        <v>0</v>
      </c>
      <c r="O16" s="568">
        <f t="shared" si="4"/>
        <v>0</v>
      </c>
      <c r="P16" s="568" t="s">
        <v>308</v>
      </c>
      <c r="Q16" s="568" t="s">
        <v>308</v>
      </c>
      <c r="R16" s="568">
        <f>SUM(R11:R13)</f>
        <v>9</v>
      </c>
      <c r="S16" s="569"/>
      <c r="T16" s="569"/>
      <c r="U16" s="569"/>
      <c r="V16" s="569"/>
      <c r="W16" s="570"/>
      <c r="X16" s="584" t="s">
        <v>701</v>
      </c>
      <c r="Y16" s="568">
        <f t="shared" ref="Y16:AN16" si="5">SUM(Y11:Y13)</f>
        <v>3</v>
      </c>
      <c r="Z16" s="568">
        <f t="shared" si="5"/>
        <v>1</v>
      </c>
      <c r="AA16" s="568">
        <f t="shared" si="5"/>
        <v>0</v>
      </c>
      <c r="AB16" s="568">
        <f t="shared" si="5"/>
        <v>2</v>
      </c>
      <c r="AC16" s="572">
        <f t="shared" si="5"/>
        <v>2</v>
      </c>
      <c r="AD16" s="572">
        <f t="shared" si="5"/>
        <v>1</v>
      </c>
      <c r="AE16" s="572">
        <f t="shared" si="5"/>
        <v>0</v>
      </c>
      <c r="AF16" s="572">
        <f t="shared" si="5"/>
        <v>1</v>
      </c>
      <c r="AG16" s="573">
        <f t="shared" si="5"/>
        <v>1</v>
      </c>
      <c r="AH16" s="573">
        <f t="shared" si="5"/>
        <v>1</v>
      </c>
      <c r="AI16" s="573">
        <f t="shared" si="5"/>
        <v>0</v>
      </c>
      <c r="AJ16" s="573">
        <f t="shared" si="5"/>
        <v>0</v>
      </c>
      <c r="AK16" s="574">
        <f t="shared" si="5"/>
        <v>0</v>
      </c>
      <c r="AL16" s="574">
        <f t="shared" si="5"/>
        <v>0</v>
      </c>
      <c r="AM16" s="574">
        <f t="shared" si="5"/>
        <v>0</v>
      </c>
      <c r="AN16" s="574">
        <f t="shared" si="5"/>
        <v>0</v>
      </c>
    </row>
    <row r="17" spans="1:40" ht="15.8" thickBot="1" x14ac:dyDescent="0.3">
      <c r="A17" s="560"/>
      <c r="B17" s="561"/>
      <c r="C17" s="669" t="s">
        <v>699</v>
      </c>
      <c r="D17" s="670"/>
      <c r="E17" s="671"/>
      <c r="F17" s="575">
        <f>SUM(F3:F13)</f>
        <v>149</v>
      </c>
      <c r="G17" s="575">
        <f t="shared" ref="G17:R17" si="6">SUM(G3:G13)</f>
        <v>373</v>
      </c>
      <c r="H17" s="575">
        <f t="shared" si="6"/>
        <v>0</v>
      </c>
      <c r="I17" s="575">
        <f t="shared" si="6"/>
        <v>0</v>
      </c>
      <c r="J17" s="575">
        <f t="shared" si="6"/>
        <v>13</v>
      </c>
      <c r="K17" s="575">
        <f t="shared" si="6"/>
        <v>9</v>
      </c>
      <c r="L17" s="575">
        <f t="shared" si="6"/>
        <v>1</v>
      </c>
      <c r="M17" s="575">
        <f t="shared" si="6"/>
        <v>21</v>
      </c>
      <c r="N17" s="575">
        <f t="shared" si="6"/>
        <v>4</v>
      </c>
      <c r="O17" s="575">
        <f t="shared" si="6"/>
        <v>0</v>
      </c>
      <c r="P17" s="575">
        <f t="shared" si="6"/>
        <v>3</v>
      </c>
      <c r="Q17" s="575">
        <f t="shared" si="6"/>
        <v>0</v>
      </c>
      <c r="R17" s="575">
        <f t="shared" si="6"/>
        <v>49</v>
      </c>
      <c r="S17" s="576"/>
      <c r="T17" s="576"/>
      <c r="U17" s="576"/>
      <c r="V17" s="576"/>
      <c r="W17" s="577"/>
      <c r="X17" s="585" t="s">
        <v>699</v>
      </c>
      <c r="Y17" s="575">
        <f t="shared" ref="Y17:AN17" si="7">SUM(Y3:Y13)</f>
        <v>11</v>
      </c>
      <c r="Z17" s="575">
        <f t="shared" si="7"/>
        <v>1</v>
      </c>
      <c r="AA17" s="575">
        <f t="shared" si="7"/>
        <v>0</v>
      </c>
      <c r="AB17" s="575">
        <f t="shared" si="7"/>
        <v>10</v>
      </c>
      <c r="AC17" s="579">
        <f t="shared" si="7"/>
        <v>4</v>
      </c>
      <c r="AD17" s="579">
        <f t="shared" si="7"/>
        <v>1</v>
      </c>
      <c r="AE17" s="579">
        <f t="shared" si="7"/>
        <v>0</v>
      </c>
      <c r="AF17" s="579">
        <f t="shared" si="7"/>
        <v>3</v>
      </c>
      <c r="AG17" s="580">
        <f t="shared" si="7"/>
        <v>6</v>
      </c>
      <c r="AH17" s="580">
        <f t="shared" si="7"/>
        <v>1</v>
      </c>
      <c r="AI17" s="580">
        <f t="shared" si="7"/>
        <v>0</v>
      </c>
      <c r="AJ17" s="580">
        <f t="shared" si="7"/>
        <v>5</v>
      </c>
      <c r="AK17" s="581">
        <f t="shared" si="7"/>
        <v>1</v>
      </c>
      <c r="AL17" s="581">
        <f t="shared" si="7"/>
        <v>0</v>
      </c>
      <c r="AM17" s="581">
        <f t="shared" si="7"/>
        <v>0</v>
      </c>
      <c r="AN17" s="581">
        <f t="shared" si="7"/>
        <v>1</v>
      </c>
    </row>
    <row r="18" spans="1:40" ht="14.95" x14ac:dyDescent="0.25">
      <c r="A18" t="s">
        <v>387</v>
      </c>
      <c r="F18" s="16"/>
      <c r="G18" s="16"/>
      <c r="H18" s="15"/>
      <c r="I18" s="16"/>
      <c r="J18" s="16"/>
      <c r="K18" s="16"/>
      <c r="L18" s="16"/>
      <c r="M18" s="16"/>
      <c r="N18" s="16"/>
      <c r="O18" s="16"/>
      <c r="P18" s="16"/>
      <c r="Q18" s="16"/>
      <c r="R18" s="16"/>
    </row>
    <row r="19" spans="1:40" ht="14.95" x14ac:dyDescent="0.25">
      <c r="A19" t="s">
        <v>388</v>
      </c>
      <c r="F19" s="16"/>
      <c r="G19" s="16"/>
      <c r="H19" s="15"/>
      <c r="I19" s="16"/>
      <c r="J19" s="16"/>
      <c r="K19" s="16"/>
      <c r="L19" s="16"/>
      <c r="M19" s="16"/>
      <c r="N19" s="16"/>
      <c r="O19" s="16"/>
      <c r="P19" s="16"/>
      <c r="Q19" s="16"/>
      <c r="R19" s="16"/>
    </row>
    <row r="20" spans="1:40" ht="14.95" x14ac:dyDescent="0.25">
      <c r="A20" t="s">
        <v>358</v>
      </c>
      <c r="F20" s="16"/>
      <c r="G20" s="16"/>
      <c r="H20" s="15"/>
      <c r="I20" s="16"/>
      <c r="J20" s="16"/>
      <c r="K20" s="16"/>
      <c r="L20" s="16"/>
      <c r="M20" s="16"/>
      <c r="N20" s="16"/>
      <c r="O20" s="16"/>
      <c r="P20" s="16"/>
      <c r="Q20" s="16"/>
      <c r="R20" s="16"/>
    </row>
    <row r="21" spans="1:40" ht="14.95" x14ac:dyDescent="0.25">
      <c r="A21" t="s">
        <v>798</v>
      </c>
      <c r="F21" s="16"/>
      <c r="G21" s="16"/>
      <c r="H21" s="15"/>
      <c r="I21" s="16"/>
      <c r="J21" s="16"/>
      <c r="K21" s="16"/>
      <c r="L21" s="16"/>
      <c r="M21" s="16"/>
      <c r="N21" s="16"/>
      <c r="O21" s="16"/>
      <c r="P21" s="16"/>
      <c r="Q21" s="16"/>
      <c r="R21" s="16"/>
    </row>
    <row r="22" spans="1:40" ht="14.95" x14ac:dyDescent="0.25">
      <c r="A22" s="211"/>
      <c r="B22" t="s">
        <v>48</v>
      </c>
    </row>
    <row r="23" spans="1:40" ht="14.95" x14ac:dyDescent="0.25">
      <c r="A23" s="209"/>
      <c r="B23" t="s">
        <v>46</v>
      </c>
    </row>
    <row r="24" spans="1:40" ht="14.95" x14ac:dyDescent="0.25">
      <c r="A24" s="210"/>
      <c r="B24" t="s">
        <v>47</v>
      </c>
    </row>
    <row r="25" spans="1:40" x14ac:dyDescent="0.25">
      <c r="A25" s="18" t="s">
        <v>28</v>
      </c>
    </row>
  </sheetData>
  <mergeCells count="10">
    <mergeCell ref="C14:E14"/>
    <mergeCell ref="C15:E15"/>
    <mergeCell ref="C16:E16"/>
    <mergeCell ref="C17:E17"/>
    <mergeCell ref="P1:R1"/>
    <mergeCell ref="A1:C1"/>
    <mergeCell ref="E1:G1"/>
    <mergeCell ref="H1:I1"/>
    <mergeCell ref="J1:M1"/>
    <mergeCell ref="N1:O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25"/>
  <sheetViews>
    <sheetView zoomScaleNormal="100" workbookViewId="0">
      <pane ySplit="2" topLeftCell="A3" activePane="bottomLeft" state="frozen"/>
      <selection pane="bottomLeft" activeCell="V8" sqref="V8"/>
    </sheetView>
  </sheetViews>
  <sheetFormatPr defaultRowHeight="14.3" x14ac:dyDescent="0.25"/>
  <cols>
    <col min="1" max="1" width="7.625" customWidth="1"/>
    <col min="2" max="2" width="5.625" customWidth="1"/>
    <col min="3" max="3" width="11.625" customWidth="1"/>
    <col min="4" max="4" width="4.25" customWidth="1"/>
    <col min="5" max="18" width="3.75" customWidth="1"/>
    <col min="19" max="20" width="6.25" customWidth="1"/>
    <col min="21" max="21" width="30.625" customWidth="1"/>
    <col min="22" max="22" width="21.875" customWidth="1"/>
    <col min="23" max="24" width="23.75" customWidth="1"/>
    <col min="25" max="40" width="3.75" customWidth="1"/>
  </cols>
  <sheetData>
    <row r="1" spans="1:40" ht="14.95" customHeight="1" thickBot="1" x14ac:dyDescent="0.3">
      <c r="A1" s="757" t="s">
        <v>94</v>
      </c>
      <c r="B1" s="758"/>
      <c r="C1" s="758"/>
      <c r="D1" s="328"/>
      <c r="E1" s="759" t="s">
        <v>24</v>
      </c>
      <c r="F1" s="760"/>
      <c r="G1" s="761"/>
      <c r="H1" s="759" t="s">
        <v>23</v>
      </c>
      <c r="I1" s="761"/>
      <c r="J1" s="754" t="s">
        <v>6</v>
      </c>
      <c r="K1" s="755"/>
      <c r="L1" s="755"/>
      <c r="M1" s="756"/>
      <c r="N1" s="754" t="s">
        <v>7</v>
      </c>
      <c r="O1" s="756"/>
      <c r="P1" s="754" t="s">
        <v>25</v>
      </c>
      <c r="Q1" s="755"/>
      <c r="R1" s="756"/>
      <c r="S1" s="329" t="s">
        <v>8</v>
      </c>
      <c r="T1" s="329" t="s">
        <v>9</v>
      </c>
      <c r="U1" s="330" t="s">
        <v>10</v>
      </c>
      <c r="V1" s="329" t="s">
        <v>11</v>
      </c>
      <c r="W1" s="331" t="s">
        <v>26</v>
      </c>
      <c r="X1" s="332" t="s">
        <v>27</v>
      </c>
      <c r="Y1" s="333" t="s">
        <v>20</v>
      </c>
      <c r="Z1" s="334"/>
      <c r="AA1" s="334"/>
      <c r="AB1" s="334"/>
      <c r="AC1" s="333" t="s">
        <v>76</v>
      </c>
      <c r="AD1" s="334"/>
      <c r="AE1" s="334"/>
      <c r="AF1" s="334"/>
      <c r="AG1" s="333" t="s">
        <v>77</v>
      </c>
      <c r="AH1" s="334"/>
      <c r="AI1" s="334"/>
      <c r="AJ1" s="334"/>
      <c r="AK1" s="333" t="s">
        <v>78</v>
      </c>
      <c r="AL1" s="334"/>
      <c r="AM1" s="334"/>
      <c r="AN1" s="334"/>
    </row>
    <row r="2" spans="1:40" ht="14.95" customHeight="1" thickBot="1" x14ac:dyDescent="0.3">
      <c r="A2" s="335" t="s">
        <v>19</v>
      </c>
      <c r="B2" s="336" t="s">
        <v>18</v>
      </c>
      <c r="C2" s="337" t="s">
        <v>17</v>
      </c>
      <c r="D2" s="337" t="s">
        <v>44</v>
      </c>
      <c r="E2" s="338" t="s">
        <v>16</v>
      </c>
      <c r="F2" s="338" t="s">
        <v>4</v>
      </c>
      <c r="G2" s="338" t="s">
        <v>5</v>
      </c>
      <c r="H2" s="339" t="s">
        <v>12</v>
      </c>
      <c r="I2" s="339" t="s">
        <v>3</v>
      </c>
      <c r="J2" s="339" t="s">
        <v>12</v>
      </c>
      <c r="K2" s="339" t="s">
        <v>13</v>
      </c>
      <c r="L2" s="339" t="s">
        <v>2</v>
      </c>
      <c r="M2" s="339" t="s">
        <v>14</v>
      </c>
      <c r="N2" s="339" t="s">
        <v>15</v>
      </c>
      <c r="O2" s="339" t="s">
        <v>16</v>
      </c>
      <c r="P2" s="339" t="s">
        <v>21</v>
      </c>
      <c r="Q2" s="339" t="s">
        <v>22</v>
      </c>
      <c r="R2" s="339" t="s">
        <v>12</v>
      </c>
      <c r="S2" s="340"/>
      <c r="T2" s="341"/>
      <c r="U2" s="626"/>
      <c r="V2" s="340"/>
      <c r="W2" s="342"/>
      <c r="X2" s="343"/>
      <c r="Y2" s="329" t="s">
        <v>0</v>
      </c>
      <c r="Z2" s="329" t="s">
        <v>1</v>
      </c>
      <c r="AA2" s="329" t="s">
        <v>2</v>
      </c>
      <c r="AB2" s="329" t="s">
        <v>3</v>
      </c>
      <c r="AC2" s="329" t="s">
        <v>0</v>
      </c>
      <c r="AD2" s="329" t="s">
        <v>1</v>
      </c>
      <c r="AE2" s="329" t="s">
        <v>2</v>
      </c>
      <c r="AF2" s="329" t="s">
        <v>3</v>
      </c>
      <c r="AG2" s="329" t="s">
        <v>0</v>
      </c>
      <c r="AH2" s="329" t="s">
        <v>1</v>
      </c>
      <c r="AI2" s="329" t="s">
        <v>2</v>
      </c>
      <c r="AJ2" s="329" t="s">
        <v>3</v>
      </c>
      <c r="AK2" s="329" t="s">
        <v>0</v>
      </c>
      <c r="AL2" s="329" t="s">
        <v>1</v>
      </c>
      <c r="AM2" s="329" t="s">
        <v>2</v>
      </c>
      <c r="AN2" s="329" t="s">
        <v>3</v>
      </c>
    </row>
    <row r="3" spans="1:40" ht="14.95" customHeight="1" thickBot="1" x14ac:dyDescent="0.3">
      <c r="A3" s="521">
        <v>42847</v>
      </c>
      <c r="B3" s="275" t="s">
        <v>644</v>
      </c>
      <c r="C3" s="235" t="s">
        <v>297</v>
      </c>
      <c r="D3" s="235" t="s">
        <v>645</v>
      </c>
      <c r="E3" s="236" t="s">
        <v>1</v>
      </c>
      <c r="F3" s="236">
        <v>47</v>
      </c>
      <c r="G3" s="236">
        <v>29</v>
      </c>
      <c r="H3" s="236">
        <v>1</v>
      </c>
      <c r="I3" s="236">
        <v>0</v>
      </c>
      <c r="J3" s="236">
        <v>7</v>
      </c>
      <c r="K3" s="236">
        <v>6</v>
      </c>
      <c r="L3" s="236">
        <v>0</v>
      </c>
      <c r="M3" s="236">
        <v>0</v>
      </c>
      <c r="N3" s="236">
        <v>0</v>
      </c>
      <c r="O3" s="236">
        <v>0</v>
      </c>
      <c r="P3" s="236">
        <v>1</v>
      </c>
      <c r="Q3" s="236">
        <v>0</v>
      </c>
      <c r="R3" s="236">
        <v>5</v>
      </c>
      <c r="S3" s="237">
        <v>1000</v>
      </c>
      <c r="T3" s="496" t="s">
        <v>649</v>
      </c>
      <c r="U3" s="238" t="s">
        <v>650</v>
      </c>
      <c r="V3" s="237" t="s">
        <v>239</v>
      </c>
      <c r="W3" s="237" t="s">
        <v>910</v>
      </c>
      <c r="X3" s="238" t="s">
        <v>911</v>
      </c>
      <c r="Y3" s="241">
        <v>1</v>
      </c>
      <c r="Z3" s="241">
        <v>1</v>
      </c>
      <c r="AA3" s="241">
        <v>0</v>
      </c>
      <c r="AB3" s="242">
        <v>0</v>
      </c>
      <c r="AC3" s="241">
        <v>0</v>
      </c>
      <c r="AD3" s="241">
        <v>0</v>
      </c>
      <c r="AE3" s="241">
        <v>0</v>
      </c>
      <c r="AF3" s="241">
        <v>0</v>
      </c>
      <c r="AG3" s="241">
        <v>1</v>
      </c>
      <c r="AH3" s="241">
        <v>1</v>
      </c>
      <c r="AI3" s="241">
        <v>0</v>
      </c>
      <c r="AJ3" s="241">
        <v>0</v>
      </c>
      <c r="AK3" s="241">
        <v>0</v>
      </c>
      <c r="AL3" s="241">
        <v>0</v>
      </c>
      <c r="AM3" s="241">
        <v>0</v>
      </c>
      <c r="AN3" s="241">
        <v>0</v>
      </c>
    </row>
    <row r="4" spans="1:40" ht="14.95" customHeight="1" thickBot="1" x14ac:dyDescent="0.3">
      <c r="A4" s="253">
        <v>42854</v>
      </c>
      <c r="B4" s="276" t="s">
        <v>644</v>
      </c>
      <c r="C4" s="254" t="s">
        <v>297</v>
      </c>
      <c r="D4" s="254" t="s">
        <v>298</v>
      </c>
      <c r="E4" s="255" t="s">
        <v>1</v>
      </c>
      <c r="F4" s="255">
        <v>80</v>
      </c>
      <c r="G4" s="255">
        <v>10</v>
      </c>
      <c r="H4" s="255">
        <v>1</v>
      </c>
      <c r="I4" s="255">
        <v>0</v>
      </c>
      <c r="J4" s="255">
        <v>12</v>
      </c>
      <c r="K4" s="255">
        <v>10</v>
      </c>
      <c r="L4" s="255">
        <v>0</v>
      </c>
      <c r="M4" s="255">
        <v>0</v>
      </c>
      <c r="N4" s="255">
        <v>0</v>
      </c>
      <c r="O4" s="255">
        <v>0</v>
      </c>
      <c r="P4" s="255">
        <v>0</v>
      </c>
      <c r="Q4" s="255">
        <v>0</v>
      </c>
      <c r="R4" s="255">
        <v>2</v>
      </c>
      <c r="S4" s="268">
        <v>7692</v>
      </c>
      <c r="T4" s="427" t="s">
        <v>299</v>
      </c>
      <c r="U4" s="269" t="s">
        <v>910</v>
      </c>
      <c r="V4" s="268" t="s">
        <v>239</v>
      </c>
      <c r="W4" s="256" t="s">
        <v>650</v>
      </c>
      <c r="X4" s="270" t="s">
        <v>911</v>
      </c>
      <c r="Y4" s="271">
        <v>1</v>
      </c>
      <c r="Z4" s="271">
        <v>1</v>
      </c>
      <c r="AA4" s="271">
        <v>0</v>
      </c>
      <c r="AB4" s="272">
        <v>0</v>
      </c>
      <c r="AC4" s="325">
        <v>1</v>
      </c>
      <c r="AD4" s="325">
        <v>1</v>
      </c>
      <c r="AE4" s="325">
        <v>0</v>
      </c>
      <c r="AF4" s="325">
        <v>0</v>
      </c>
      <c r="AG4" s="325">
        <v>0</v>
      </c>
      <c r="AH4" s="325">
        <v>0</v>
      </c>
      <c r="AI4" s="325">
        <v>0</v>
      </c>
      <c r="AJ4" s="325">
        <v>0</v>
      </c>
      <c r="AK4" s="325">
        <v>0</v>
      </c>
      <c r="AL4" s="325">
        <v>0</v>
      </c>
      <c r="AM4" s="325">
        <v>0</v>
      </c>
      <c r="AN4" s="325">
        <v>0</v>
      </c>
    </row>
    <row r="5" spans="1:40" ht="14.95" customHeight="1" thickBot="1" x14ac:dyDescent="0.3">
      <c r="A5" s="253">
        <v>42861</v>
      </c>
      <c r="B5" s="276" t="s">
        <v>644</v>
      </c>
      <c r="C5" s="254" t="s">
        <v>300</v>
      </c>
      <c r="D5" s="254" t="s">
        <v>298</v>
      </c>
      <c r="E5" s="255" t="s">
        <v>1</v>
      </c>
      <c r="F5" s="255">
        <v>29</v>
      </c>
      <c r="G5" s="255">
        <v>17</v>
      </c>
      <c r="H5" s="255">
        <v>1</v>
      </c>
      <c r="I5" s="255">
        <v>0</v>
      </c>
      <c r="J5" s="255">
        <v>5</v>
      </c>
      <c r="K5" s="255">
        <v>2</v>
      </c>
      <c r="L5" s="255">
        <v>0</v>
      </c>
      <c r="M5" s="255">
        <v>0</v>
      </c>
      <c r="N5" s="255">
        <v>1</v>
      </c>
      <c r="O5" s="255">
        <v>0</v>
      </c>
      <c r="P5" s="255">
        <v>0</v>
      </c>
      <c r="Q5" s="255">
        <v>0</v>
      </c>
      <c r="R5" s="255">
        <v>2</v>
      </c>
      <c r="S5" s="268">
        <v>8238</v>
      </c>
      <c r="T5" s="427" t="s">
        <v>301</v>
      </c>
      <c r="U5" s="269" t="s">
        <v>793</v>
      </c>
      <c r="V5" s="268" t="s">
        <v>239</v>
      </c>
      <c r="W5" s="256" t="s">
        <v>912</v>
      </c>
      <c r="X5" s="270" t="s">
        <v>910</v>
      </c>
      <c r="Y5" s="271">
        <v>1</v>
      </c>
      <c r="Z5" s="271">
        <v>1</v>
      </c>
      <c r="AA5" s="271">
        <v>0</v>
      </c>
      <c r="AB5" s="272">
        <v>0</v>
      </c>
      <c r="AC5" s="325">
        <v>1</v>
      </c>
      <c r="AD5" s="325">
        <v>1</v>
      </c>
      <c r="AE5" s="325">
        <v>0</v>
      </c>
      <c r="AF5" s="325">
        <v>0</v>
      </c>
      <c r="AG5" s="325">
        <v>0</v>
      </c>
      <c r="AH5" s="325">
        <v>0</v>
      </c>
      <c r="AI5" s="325">
        <v>0</v>
      </c>
      <c r="AJ5" s="325">
        <v>0</v>
      </c>
      <c r="AK5" s="325">
        <v>0</v>
      </c>
      <c r="AL5" s="325">
        <v>0</v>
      </c>
      <c r="AM5" s="325">
        <v>0</v>
      </c>
      <c r="AN5" s="401">
        <v>0</v>
      </c>
    </row>
    <row r="6" spans="1:40" ht="14.95" customHeight="1" thickBot="1" x14ac:dyDescent="0.3">
      <c r="A6" s="244">
        <v>42868</v>
      </c>
      <c r="B6" s="275" t="s">
        <v>644</v>
      </c>
      <c r="C6" s="235" t="s">
        <v>300</v>
      </c>
      <c r="D6" s="235" t="s">
        <v>302</v>
      </c>
      <c r="E6" s="236" t="s">
        <v>1</v>
      </c>
      <c r="F6" s="236">
        <v>16</v>
      </c>
      <c r="G6" s="236">
        <v>0</v>
      </c>
      <c r="H6" s="236">
        <v>0</v>
      </c>
      <c r="I6" s="236">
        <v>0</v>
      </c>
      <c r="J6" s="236">
        <v>1</v>
      </c>
      <c r="K6" s="236">
        <v>1</v>
      </c>
      <c r="L6" s="236">
        <v>0</v>
      </c>
      <c r="M6" s="236">
        <v>3</v>
      </c>
      <c r="N6" s="236">
        <v>0</v>
      </c>
      <c r="O6" s="236">
        <v>0</v>
      </c>
      <c r="P6" s="236">
        <v>0</v>
      </c>
      <c r="Q6" s="236">
        <v>0</v>
      </c>
      <c r="R6" s="236">
        <v>0</v>
      </c>
      <c r="S6" s="237">
        <v>2700</v>
      </c>
      <c r="T6" s="496" t="s">
        <v>303</v>
      </c>
      <c r="U6" s="238" t="s">
        <v>912</v>
      </c>
      <c r="V6" s="237" t="s">
        <v>239</v>
      </c>
      <c r="W6" s="239" t="s">
        <v>793</v>
      </c>
      <c r="X6" s="240" t="s">
        <v>910</v>
      </c>
      <c r="Y6" s="241">
        <v>1</v>
      </c>
      <c r="Z6" s="241">
        <v>1</v>
      </c>
      <c r="AA6" s="241">
        <v>0</v>
      </c>
      <c r="AB6" s="242">
        <v>0</v>
      </c>
      <c r="AC6" s="522">
        <v>0</v>
      </c>
      <c r="AD6" s="522">
        <v>0</v>
      </c>
      <c r="AE6" s="522">
        <v>0</v>
      </c>
      <c r="AF6" s="522">
        <v>0</v>
      </c>
      <c r="AG6" s="522">
        <v>1</v>
      </c>
      <c r="AH6" s="522">
        <v>1</v>
      </c>
      <c r="AI6" s="522">
        <v>0</v>
      </c>
      <c r="AJ6" s="522">
        <v>0</v>
      </c>
      <c r="AK6" s="522">
        <v>0</v>
      </c>
      <c r="AL6" s="522">
        <v>0</v>
      </c>
      <c r="AM6" s="522">
        <v>0</v>
      </c>
      <c r="AN6" s="522">
        <v>0</v>
      </c>
    </row>
    <row r="7" spans="1:40" ht="14.95" customHeight="1" thickBot="1" x14ac:dyDescent="0.3">
      <c r="A7" s="253">
        <v>42896</v>
      </c>
      <c r="B7" s="276" t="s">
        <v>50</v>
      </c>
      <c r="C7" s="254" t="s">
        <v>34</v>
      </c>
      <c r="D7" s="254" t="s">
        <v>222</v>
      </c>
      <c r="E7" s="255" t="s">
        <v>1</v>
      </c>
      <c r="F7" s="255">
        <v>33</v>
      </c>
      <c r="G7" s="255">
        <v>21</v>
      </c>
      <c r="H7" s="255" t="s">
        <v>308</v>
      </c>
      <c r="I7" s="255" t="s">
        <v>308</v>
      </c>
      <c r="J7" s="255">
        <v>3</v>
      </c>
      <c r="K7" s="255">
        <v>3</v>
      </c>
      <c r="L7" s="255">
        <v>0</v>
      </c>
      <c r="M7" s="255">
        <v>4</v>
      </c>
      <c r="N7" s="255">
        <v>1</v>
      </c>
      <c r="O7" s="255">
        <v>0</v>
      </c>
      <c r="P7" s="255" t="s">
        <v>308</v>
      </c>
      <c r="Q7" s="255" t="s">
        <v>308</v>
      </c>
      <c r="R7" s="255">
        <v>2</v>
      </c>
      <c r="S7" s="268">
        <v>17702</v>
      </c>
      <c r="T7" s="427" t="s">
        <v>316</v>
      </c>
      <c r="U7" s="269" t="s">
        <v>317</v>
      </c>
      <c r="V7" s="268" t="s">
        <v>124</v>
      </c>
      <c r="W7" s="256" t="s">
        <v>168</v>
      </c>
      <c r="X7" s="270" t="s">
        <v>416</v>
      </c>
      <c r="Y7" s="271">
        <v>1</v>
      </c>
      <c r="Z7" s="271">
        <v>1</v>
      </c>
      <c r="AA7" s="271">
        <v>0</v>
      </c>
      <c r="AB7" s="272">
        <v>0</v>
      </c>
      <c r="AC7" s="271">
        <v>1</v>
      </c>
      <c r="AD7" s="271">
        <v>1</v>
      </c>
      <c r="AE7" s="271">
        <v>0</v>
      </c>
      <c r="AF7" s="271">
        <v>0</v>
      </c>
      <c r="AG7" s="271">
        <v>0</v>
      </c>
      <c r="AH7" s="271">
        <v>0</v>
      </c>
      <c r="AI7" s="271">
        <v>0</v>
      </c>
      <c r="AJ7" s="271">
        <v>0</v>
      </c>
      <c r="AK7" s="271">
        <v>0</v>
      </c>
      <c r="AL7" s="271">
        <v>0</v>
      </c>
      <c r="AM7" s="271">
        <v>0</v>
      </c>
      <c r="AN7" s="271">
        <v>0</v>
      </c>
    </row>
    <row r="8" spans="1:40" ht="14.95" customHeight="1" thickBot="1" x14ac:dyDescent="0.3">
      <c r="A8" s="253">
        <v>42903</v>
      </c>
      <c r="B8" s="276" t="s">
        <v>50</v>
      </c>
      <c r="C8" s="254" t="s">
        <v>42</v>
      </c>
      <c r="D8" s="254" t="s">
        <v>347</v>
      </c>
      <c r="E8" s="255" t="s">
        <v>3</v>
      </c>
      <c r="F8" s="255">
        <v>22</v>
      </c>
      <c r="G8" s="255">
        <v>50</v>
      </c>
      <c r="H8" s="255" t="s">
        <v>308</v>
      </c>
      <c r="I8" s="255" t="s">
        <v>308</v>
      </c>
      <c r="J8" s="255">
        <v>3</v>
      </c>
      <c r="K8" s="255">
        <v>2</v>
      </c>
      <c r="L8" s="255">
        <v>0</v>
      </c>
      <c r="M8" s="255">
        <v>1</v>
      </c>
      <c r="N8" s="255">
        <v>1</v>
      </c>
      <c r="O8" s="255">
        <v>0</v>
      </c>
      <c r="P8" s="255" t="s">
        <v>308</v>
      </c>
      <c r="Q8" s="255" t="s">
        <v>308</v>
      </c>
      <c r="R8" s="255">
        <v>7</v>
      </c>
      <c r="S8" s="268">
        <v>27381</v>
      </c>
      <c r="T8" s="282" t="s">
        <v>433</v>
      </c>
      <c r="U8" s="269" t="s">
        <v>152</v>
      </c>
      <c r="V8" s="268" t="s">
        <v>124</v>
      </c>
      <c r="W8" s="256" t="s">
        <v>168</v>
      </c>
      <c r="X8" s="270" t="s">
        <v>317</v>
      </c>
      <c r="Y8" s="271">
        <v>1</v>
      </c>
      <c r="Z8" s="271">
        <v>0</v>
      </c>
      <c r="AA8" s="271">
        <v>0</v>
      </c>
      <c r="AB8" s="272">
        <v>1</v>
      </c>
      <c r="AC8" s="271">
        <v>1</v>
      </c>
      <c r="AD8" s="271">
        <v>0</v>
      </c>
      <c r="AE8" s="271">
        <v>0</v>
      </c>
      <c r="AF8" s="272">
        <v>1</v>
      </c>
      <c r="AG8" s="271">
        <v>0</v>
      </c>
      <c r="AH8" s="271">
        <v>0</v>
      </c>
      <c r="AI8" s="271">
        <v>0</v>
      </c>
      <c r="AJ8" s="272">
        <v>0</v>
      </c>
      <c r="AK8" s="271">
        <v>0</v>
      </c>
      <c r="AL8" s="271">
        <v>0</v>
      </c>
      <c r="AM8" s="271">
        <v>0</v>
      </c>
      <c r="AN8" s="272">
        <v>0</v>
      </c>
    </row>
    <row r="9" spans="1:40" ht="14.95" customHeight="1" thickBot="1" x14ac:dyDescent="0.3">
      <c r="A9" s="253">
        <v>42910</v>
      </c>
      <c r="B9" s="276" t="s">
        <v>50</v>
      </c>
      <c r="C9" s="254" t="s">
        <v>42</v>
      </c>
      <c r="D9" s="254" t="s">
        <v>351</v>
      </c>
      <c r="E9" s="255" t="s">
        <v>3</v>
      </c>
      <c r="F9" s="255">
        <v>13</v>
      </c>
      <c r="G9" s="255">
        <v>35</v>
      </c>
      <c r="H9" s="255" t="s">
        <v>308</v>
      </c>
      <c r="I9" s="255" t="s">
        <v>308</v>
      </c>
      <c r="J9" s="255">
        <v>2</v>
      </c>
      <c r="K9" s="255">
        <v>0</v>
      </c>
      <c r="L9" s="255">
        <v>0</v>
      </c>
      <c r="M9" s="255">
        <v>1</v>
      </c>
      <c r="N9" s="255">
        <v>0</v>
      </c>
      <c r="O9" s="255">
        <v>0</v>
      </c>
      <c r="P9" s="255" t="s">
        <v>308</v>
      </c>
      <c r="Q9" s="255" t="s">
        <v>308</v>
      </c>
      <c r="R9" s="255">
        <v>5</v>
      </c>
      <c r="S9" s="268">
        <v>29354</v>
      </c>
      <c r="T9" s="282" t="s">
        <v>666</v>
      </c>
      <c r="U9" s="269" t="s">
        <v>168</v>
      </c>
      <c r="V9" s="268" t="s">
        <v>124</v>
      </c>
      <c r="W9" s="256" t="s">
        <v>200</v>
      </c>
      <c r="X9" s="270" t="s">
        <v>317</v>
      </c>
      <c r="Y9" s="271">
        <v>1</v>
      </c>
      <c r="Z9" s="271">
        <v>0</v>
      </c>
      <c r="AA9" s="271">
        <v>0</v>
      </c>
      <c r="AB9" s="272">
        <v>1</v>
      </c>
      <c r="AC9" s="271">
        <v>1</v>
      </c>
      <c r="AD9" s="271">
        <v>0</v>
      </c>
      <c r="AE9" s="271">
        <v>0</v>
      </c>
      <c r="AF9" s="272">
        <v>1</v>
      </c>
      <c r="AG9" s="271">
        <v>0</v>
      </c>
      <c r="AH9" s="271">
        <v>0</v>
      </c>
      <c r="AI9" s="271">
        <v>0</v>
      </c>
      <c r="AJ9" s="272">
        <v>0</v>
      </c>
      <c r="AK9" s="271">
        <v>0</v>
      </c>
      <c r="AL9" s="271">
        <v>0</v>
      </c>
      <c r="AM9" s="271">
        <v>0</v>
      </c>
      <c r="AN9" s="272">
        <v>0</v>
      </c>
    </row>
    <row r="10" spans="1:40" ht="14.95" customHeight="1" thickBot="1" x14ac:dyDescent="0.3">
      <c r="A10" s="253">
        <v>43043</v>
      </c>
      <c r="B10" s="254" t="s">
        <v>50</v>
      </c>
      <c r="C10" s="254" t="s">
        <v>29</v>
      </c>
      <c r="D10" s="254" t="s">
        <v>346</v>
      </c>
      <c r="E10" s="255" t="s">
        <v>3</v>
      </c>
      <c r="F10" s="255">
        <v>30</v>
      </c>
      <c r="G10" s="255">
        <v>63</v>
      </c>
      <c r="H10" s="255" t="s">
        <v>308</v>
      </c>
      <c r="I10" s="255" t="s">
        <v>308</v>
      </c>
      <c r="J10" s="255">
        <v>3</v>
      </c>
      <c r="K10" s="255">
        <v>3</v>
      </c>
      <c r="L10" s="255">
        <v>0</v>
      </c>
      <c r="M10" s="255">
        <v>3</v>
      </c>
      <c r="N10" s="255">
        <v>0</v>
      </c>
      <c r="O10" s="255">
        <v>0</v>
      </c>
      <c r="P10" s="255" t="s">
        <v>308</v>
      </c>
      <c r="Q10" s="255" t="s">
        <v>308</v>
      </c>
      <c r="R10" s="255">
        <v>9</v>
      </c>
      <c r="S10" s="268">
        <v>43621</v>
      </c>
      <c r="T10" s="282" t="s">
        <v>792</v>
      </c>
      <c r="U10" s="269" t="s">
        <v>126</v>
      </c>
      <c r="V10" s="268" t="s">
        <v>207</v>
      </c>
      <c r="W10" s="256" t="s">
        <v>421</v>
      </c>
      <c r="X10" s="270" t="s">
        <v>793</v>
      </c>
      <c r="Y10" s="271">
        <v>1</v>
      </c>
      <c r="Z10" s="271">
        <v>0</v>
      </c>
      <c r="AA10" s="271">
        <v>0</v>
      </c>
      <c r="AB10" s="272">
        <v>1</v>
      </c>
      <c r="AC10" s="271">
        <v>1</v>
      </c>
      <c r="AD10" s="271">
        <v>0</v>
      </c>
      <c r="AE10" s="271">
        <v>0</v>
      </c>
      <c r="AF10" s="272">
        <v>1</v>
      </c>
      <c r="AG10" s="271">
        <v>0</v>
      </c>
      <c r="AH10" s="271">
        <v>0</v>
      </c>
      <c r="AI10" s="271">
        <v>0</v>
      </c>
      <c r="AJ10" s="272">
        <v>0</v>
      </c>
      <c r="AK10" s="271">
        <v>0</v>
      </c>
      <c r="AL10" s="271">
        <v>0</v>
      </c>
      <c r="AM10" s="271">
        <v>0</v>
      </c>
      <c r="AN10" s="272">
        <v>0</v>
      </c>
    </row>
    <row r="11" spans="1:40" ht="14.95" customHeight="1" thickBot="1" x14ac:dyDescent="0.3">
      <c r="A11" s="245">
        <v>43057</v>
      </c>
      <c r="B11" s="246" t="s">
        <v>50</v>
      </c>
      <c r="C11" s="246" t="s">
        <v>39</v>
      </c>
      <c r="D11" s="246" t="s">
        <v>804</v>
      </c>
      <c r="E11" s="247" t="s">
        <v>1</v>
      </c>
      <c r="F11" s="247">
        <v>39</v>
      </c>
      <c r="G11" s="247">
        <v>6</v>
      </c>
      <c r="H11" s="247" t="s">
        <v>308</v>
      </c>
      <c r="I11" s="247" t="s">
        <v>308</v>
      </c>
      <c r="J11" s="247">
        <v>5</v>
      </c>
      <c r="K11" s="247">
        <v>4</v>
      </c>
      <c r="L11" s="247">
        <v>0</v>
      </c>
      <c r="M11" s="247">
        <v>2</v>
      </c>
      <c r="N11" s="247">
        <v>0</v>
      </c>
      <c r="O11" s="247">
        <v>0</v>
      </c>
      <c r="P11" s="247" t="s">
        <v>308</v>
      </c>
      <c r="Q11" s="247" t="s">
        <v>308</v>
      </c>
      <c r="R11" s="247">
        <v>0</v>
      </c>
      <c r="S11" s="262">
        <v>1000</v>
      </c>
      <c r="T11" s="523" t="s">
        <v>863</v>
      </c>
      <c r="U11" s="263" t="s">
        <v>201</v>
      </c>
      <c r="V11" s="262" t="s">
        <v>864</v>
      </c>
      <c r="W11" s="248" t="s">
        <v>179</v>
      </c>
      <c r="X11" s="264" t="s">
        <v>262</v>
      </c>
      <c r="Y11" s="265">
        <v>1</v>
      </c>
      <c r="Z11" s="265">
        <v>1</v>
      </c>
      <c r="AA11" s="265">
        <v>0</v>
      </c>
      <c r="AB11" s="266">
        <v>0</v>
      </c>
      <c r="AC11" s="265">
        <v>0</v>
      </c>
      <c r="AD11" s="265">
        <v>0</v>
      </c>
      <c r="AE11" s="265">
        <v>0</v>
      </c>
      <c r="AF11" s="266">
        <v>0</v>
      </c>
      <c r="AG11" s="265">
        <v>0</v>
      </c>
      <c r="AH11" s="265">
        <v>0</v>
      </c>
      <c r="AI11" s="265">
        <v>0</v>
      </c>
      <c r="AJ11" s="266">
        <v>0</v>
      </c>
      <c r="AK11" s="265">
        <v>1</v>
      </c>
      <c r="AL11" s="265">
        <v>1</v>
      </c>
      <c r="AM11" s="265">
        <v>0</v>
      </c>
      <c r="AN11" s="266">
        <v>0</v>
      </c>
    </row>
    <row r="12" spans="1:40" ht="14.95" customHeight="1" thickBot="1" x14ac:dyDescent="0.3">
      <c r="A12" s="244">
        <v>43064</v>
      </c>
      <c r="B12" s="235" t="s">
        <v>50</v>
      </c>
      <c r="C12" s="235" t="s">
        <v>35</v>
      </c>
      <c r="D12" s="235" t="s">
        <v>903</v>
      </c>
      <c r="E12" s="236" t="s">
        <v>2</v>
      </c>
      <c r="F12" s="236">
        <v>23</v>
      </c>
      <c r="G12" s="236">
        <v>23</v>
      </c>
      <c r="H12" s="236" t="s">
        <v>308</v>
      </c>
      <c r="I12" s="236" t="s">
        <v>308</v>
      </c>
      <c r="J12" s="236">
        <v>3</v>
      </c>
      <c r="K12" s="236">
        <v>1</v>
      </c>
      <c r="L12" s="236">
        <v>0</v>
      </c>
      <c r="M12" s="236">
        <v>2</v>
      </c>
      <c r="N12" s="236">
        <v>0</v>
      </c>
      <c r="O12" s="236">
        <v>0</v>
      </c>
      <c r="P12" s="236" t="s">
        <v>308</v>
      </c>
      <c r="Q12" s="236" t="s">
        <v>308</v>
      </c>
      <c r="R12" s="236">
        <v>2</v>
      </c>
      <c r="S12" s="239">
        <v>25000</v>
      </c>
      <c r="T12" s="327" t="s">
        <v>180</v>
      </c>
      <c r="U12" s="239" t="s">
        <v>183</v>
      </c>
      <c r="V12" s="239" t="s">
        <v>678</v>
      </c>
      <c r="W12" s="239" t="s">
        <v>821</v>
      </c>
      <c r="X12" s="239" t="s">
        <v>861</v>
      </c>
      <c r="Y12" s="241">
        <v>1</v>
      </c>
      <c r="Z12" s="241">
        <v>0</v>
      </c>
      <c r="AA12" s="241">
        <v>1</v>
      </c>
      <c r="AB12" s="242">
        <v>0</v>
      </c>
      <c r="AC12" s="241">
        <v>0</v>
      </c>
      <c r="AD12" s="241">
        <v>0</v>
      </c>
      <c r="AE12" s="241">
        <v>0</v>
      </c>
      <c r="AF12" s="242">
        <v>0</v>
      </c>
      <c r="AG12" s="241">
        <v>1</v>
      </c>
      <c r="AH12" s="241">
        <v>0</v>
      </c>
      <c r="AI12" s="241">
        <v>1</v>
      </c>
      <c r="AJ12" s="242">
        <v>0</v>
      </c>
      <c r="AK12" s="241">
        <v>0</v>
      </c>
      <c r="AL12" s="241">
        <v>0</v>
      </c>
      <c r="AM12" s="241">
        <v>0</v>
      </c>
      <c r="AN12" s="242">
        <v>0</v>
      </c>
    </row>
    <row r="13" spans="1:40" ht="15.8" thickBot="1" x14ac:dyDescent="0.3">
      <c r="A13" s="560"/>
      <c r="B13" s="561"/>
      <c r="C13" s="663" t="s">
        <v>710</v>
      </c>
      <c r="D13" s="664"/>
      <c r="E13" s="665"/>
      <c r="F13" s="555">
        <f>SUM(F3:F6)</f>
        <v>172</v>
      </c>
      <c r="G13" s="555">
        <f t="shared" ref="G13:R13" si="0">SUM(G3:G6)</f>
        <v>56</v>
      </c>
      <c r="H13" s="555">
        <f t="shared" si="0"/>
        <v>3</v>
      </c>
      <c r="I13" s="555">
        <f t="shared" si="0"/>
        <v>0</v>
      </c>
      <c r="J13" s="555">
        <f t="shared" si="0"/>
        <v>25</v>
      </c>
      <c r="K13" s="555">
        <f t="shared" si="0"/>
        <v>19</v>
      </c>
      <c r="L13" s="555">
        <f t="shared" si="0"/>
        <v>0</v>
      </c>
      <c r="M13" s="555">
        <f t="shared" si="0"/>
        <v>3</v>
      </c>
      <c r="N13" s="555">
        <f t="shared" si="0"/>
        <v>1</v>
      </c>
      <c r="O13" s="555">
        <f t="shared" si="0"/>
        <v>0</v>
      </c>
      <c r="P13" s="555">
        <f t="shared" si="0"/>
        <v>1</v>
      </c>
      <c r="Q13" s="555">
        <f t="shared" si="0"/>
        <v>0</v>
      </c>
      <c r="R13" s="555">
        <f t="shared" si="0"/>
        <v>9</v>
      </c>
      <c r="W13" s="556"/>
      <c r="X13" s="582" t="s">
        <v>710</v>
      </c>
      <c r="Y13" s="555">
        <f t="shared" ref="Y13:AN13" si="1">SUM(Y3:Y6)</f>
        <v>4</v>
      </c>
      <c r="Z13" s="555">
        <f t="shared" si="1"/>
        <v>4</v>
      </c>
      <c r="AA13" s="555">
        <f t="shared" si="1"/>
        <v>0</v>
      </c>
      <c r="AB13" s="555">
        <f t="shared" si="1"/>
        <v>0</v>
      </c>
      <c r="AC13" s="557">
        <f t="shared" si="1"/>
        <v>2</v>
      </c>
      <c r="AD13" s="557">
        <f t="shared" si="1"/>
        <v>2</v>
      </c>
      <c r="AE13" s="557">
        <f t="shared" si="1"/>
        <v>0</v>
      </c>
      <c r="AF13" s="557">
        <f t="shared" si="1"/>
        <v>0</v>
      </c>
      <c r="AG13" s="558">
        <f t="shared" si="1"/>
        <v>2</v>
      </c>
      <c r="AH13" s="558">
        <f t="shared" si="1"/>
        <v>2</v>
      </c>
      <c r="AI13" s="558">
        <f t="shared" si="1"/>
        <v>0</v>
      </c>
      <c r="AJ13" s="558">
        <f t="shared" si="1"/>
        <v>0</v>
      </c>
      <c r="AK13" s="559">
        <f t="shared" si="1"/>
        <v>0</v>
      </c>
      <c r="AL13" s="559">
        <f t="shared" si="1"/>
        <v>0</v>
      </c>
      <c r="AM13" s="559">
        <f t="shared" si="1"/>
        <v>0</v>
      </c>
      <c r="AN13" s="559">
        <f t="shared" si="1"/>
        <v>0</v>
      </c>
    </row>
    <row r="14" spans="1:40" ht="15.8" thickBot="1" x14ac:dyDescent="0.3">
      <c r="A14" s="560"/>
      <c r="B14" s="561"/>
      <c r="C14" s="700" t="s">
        <v>702</v>
      </c>
      <c r="D14" s="701"/>
      <c r="E14" s="702"/>
      <c r="F14" s="562">
        <f>SUM(F7:F9)</f>
        <v>68</v>
      </c>
      <c r="G14" s="562">
        <f>SUM(G7:G9)</f>
        <v>106</v>
      </c>
      <c r="H14" s="562" t="s">
        <v>308</v>
      </c>
      <c r="I14" s="562" t="s">
        <v>308</v>
      </c>
      <c r="J14" s="562">
        <f t="shared" ref="J14:O14" si="2">SUM(J7:J9)</f>
        <v>8</v>
      </c>
      <c r="K14" s="562">
        <f t="shared" si="2"/>
        <v>5</v>
      </c>
      <c r="L14" s="562">
        <f t="shared" si="2"/>
        <v>0</v>
      </c>
      <c r="M14" s="562">
        <f t="shared" si="2"/>
        <v>6</v>
      </c>
      <c r="N14" s="562">
        <f t="shared" si="2"/>
        <v>2</v>
      </c>
      <c r="O14" s="562">
        <f t="shared" si="2"/>
        <v>0</v>
      </c>
      <c r="P14" s="562" t="s">
        <v>308</v>
      </c>
      <c r="Q14" s="562" t="s">
        <v>308</v>
      </c>
      <c r="R14" s="562">
        <f>SUM(R7:R9)</f>
        <v>14</v>
      </c>
      <c r="S14" s="563"/>
      <c r="T14" s="563"/>
      <c r="U14" s="563"/>
      <c r="V14" s="563"/>
      <c r="W14" s="564"/>
      <c r="X14" s="583" t="s">
        <v>702</v>
      </c>
      <c r="Y14" s="562">
        <f t="shared" ref="Y14:AN14" si="3">SUM(Y7:Y9)</f>
        <v>3</v>
      </c>
      <c r="Z14" s="562">
        <f t="shared" si="3"/>
        <v>1</v>
      </c>
      <c r="AA14" s="562">
        <f t="shared" si="3"/>
        <v>0</v>
      </c>
      <c r="AB14" s="562">
        <f t="shared" si="3"/>
        <v>2</v>
      </c>
      <c r="AC14" s="565">
        <f t="shared" si="3"/>
        <v>3</v>
      </c>
      <c r="AD14" s="565">
        <f t="shared" si="3"/>
        <v>1</v>
      </c>
      <c r="AE14" s="565">
        <f t="shared" si="3"/>
        <v>0</v>
      </c>
      <c r="AF14" s="565">
        <f t="shared" si="3"/>
        <v>2</v>
      </c>
      <c r="AG14" s="566">
        <f t="shared" si="3"/>
        <v>0</v>
      </c>
      <c r="AH14" s="566">
        <f t="shared" si="3"/>
        <v>0</v>
      </c>
      <c r="AI14" s="566">
        <f t="shared" si="3"/>
        <v>0</v>
      </c>
      <c r="AJ14" s="566">
        <f t="shared" si="3"/>
        <v>0</v>
      </c>
      <c r="AK14" s="567">
        <f t="shared" si="3"/>
        <v>0</v>
      </c>
      <c r="AL14" s="567">
        <f t="shared" si="3"/>
        <v>0</v>
      </c>
      <c r="AM14" s="567">
        <f t="shared" si="3"/>
        <v>0</v>
      </c>
      <c r="AN14" s="567">
        <f t="shared" si="3"/>
        <v>0</v>
      </c>
    </row>
    <row r="15" spans="1:40" ht="15.8" thickBot="1" x14ac:dyDescent="0.3">
      <c r="A15" s="560"/>
      <c r="B15" s="561"/>
      <c r="C15" s="672" t="s">
        <v>701</v>
      </c>
      <c r="D15" s="673"/>
      <c r="E15" s="674"/>
      <c r="F15" s="568">
        <f>SUM(F10:F12)</f>
        <v>92</v>
      </c>
      <c r="G15" s="568">
        <f>SUM(G10:G12)</f>
        <v>92</v>
      </c>
      <c r="H15" s="568" t="s">
        <v>308</v>
      </c>
      <c r="I15" s="568" t="s">
        <v>308</v>
      </c>
      <c r="J15" s="568">
        <f t="shared" ref="J15:O15" si="4">SUM(J10:J12)</f>
        <v>11</v>
      </c>
      <c r="K15" s="568">
        <f t="shared" si="4"/>
        <v>8</v>
      </c>
      <c r="L15" s="568">
        <f t="shared" si="4"/>
        <v>0</v>
      </c>
      <c r="M15" s="568">
        <f t="shared" si="4"/>
        <v>7</v>
      </c>
      <c r="N15" s="568">
        <f t="shared" si="4"/>
        <v>0</v>
      </c>
      <c r="O15" s="568">
        <f t="shared" si="4"/>
        <v>0</v>
      </c>
      <c r="P15" s="568" t="s">
        <v>308</v>
      </c>
      <c r="Q15" s="568" t="s">
        <v>308</v>
      </c>
      <c r="R15" s="568">
        <f>SUM(R10:R12)</f>
        <v>11</v>
      </c>
      <c r="S15" s="569"/>
      <c r="T15" s="569"/>
      <c r="U15" s="569"/>
      <c r="V15" s="569"/>
      <c r="W15" s="570"/>
      <c r="X15" s="584" t="s">
        <v>701</v>
      </c>
      <c r="Y15" s="568">
        <f t="shared" ref="Y15:AN15" si="5">SUM(Y10:Y12)</f>
        <v>3</v>
      </c>
      <c r="Z15" s="568">
        <f t="shared" si="5"/>
        <v>1</v>
      </c>
      <c r="AA15" s="568">
        <f t="shared" si="5"/>
        <v>1</v>
      </c>
      <c r="AB15" s="568">
        <f t="shared" si="5"/>
        <v>1</v>
      </c>
      <c r="AC15" s="572">
        <f t="shared" si="5"/>
        <v>1</v>
      </c>
      <c r="AD15" s="572">
        <f t="shared" si="5"/>
        <v>0</v>
      </c>
      <c r="AE15" s="572">
        <f t="shared" si="5"/>
        <v>0</v>
      </c>
      <c r="AF15" s="572">
        <f t="shared" si="5"/>
        <v>1</v>
      </c>
      <c r="AG15" s="573">
        <f t="shared" si="5"/>
        <v>1</v>
      </c>
      <c r="AH15" s="573">
        <f t="shared" si="5"/>
        <v>0</v>
      </c>
      <c r="AI15" s="573">
        <f t="shared" si="5"/>
        <v>1</v>
      </c>
      <c r="AJ15" s="573">
        <f t="shared" si="5"/>
        <v>0</v>
      </c>
      <c r="AK15" s="574">
        <f t="shared" si="5"/>
        <v>1</v>
      </c>
      <c r="AL15" s="574">
        <f t="shared" si="5"/>
        <v>1</v>
      </c>
      <c r="AM15" s="574">
        <f t="shared" si="5"/>
        <v>0</v>
      </c>
      <c r="AN15" s="574">
        <f t="shared" si="5"/>
        <v>0</v>
      </c>
    </row>
    <row r="16" spans="1:40" ht="15.8" thickBot="1" x14ac:dyDescent="0.3">
      <c r="A16" s="560"/>
      <c r="B16" s="561"/>
      <c r="C16" s="669" t="s">
        <v>699</v>
      </c>
      <c r="D16" s="670"/>
      <c r="E16" s="671"/>
      <c r="F16" s="575">
        <f>SUM(F1:F12)</f>
        <v>332</v>
      </c>
      <c r="G16" s="575">
        <f t="shared" ref="G16:R16" si="6">SUM(G1:G12)</f>
        <v>254</v>
      </c>
      <c r="H16" s="575">
        <f t="shared" si="6"/>
        <v>3</v>
      </c>
      <c r="I16" s="575">
        <f t="shared" si="6"/>
        <v>0</v>
      </c>
      <c r="J16" s="575">
        <f t="shared" si="6"/>
        <v>44</v>
      </c>
      <c r="K16" s="575">
        <f t="shared" si="6"/>
        <v>32</v>
      </c>
      <c r="L16" s="575">
        <f t="shared" si="6"/>
        <v>0</v>
      </c>
      <c r="M16" s="575">
        <f t="shared" si="6"/>
        <v>16</v>
      </c>
      <c r="N16" s="575">
        <f t="shared" si="6"/>
        <v>3</v>
      </c>
      <c r="O16" s="575">
        <f t="shared" si="6"/>
        <v>0</v>
      </c>
      <c r="P16" s="575">
        <f t="shared" si="6"/>
        <v>1</v>
      </c>
      <c r="Q16" s="575">
        <f t="shared" si="6"/>
        <v>0</v>
      </c>
      <c r="R16" s="575">
        <f t="shared" si="6"/>
        <v>34</v>
      </c>
      <c r="S16" s="576"/>
      <c r="T16" s="576"/>
      <c r="U16" s="576"/>
      <c r="V16" s="576"/>
      <c r="W16" s="577"/>
      <c r="X16" s="585" t="s">
        <v>699</v>
      </c>
      <c r="Y16" s="575">
        <f t="shared" ref="Y16:AN16" si="7">SUM(Y1:Y12)</f>
        <v>10</v>
      </c>
      <c r="Z16" s="575">
        <f t="shared" si="7"/>
        <v>6</v>
      </c>
      <c r="AA16" s="575">
        <f t="shared" si="7"/>
        <v>1</v>
      </c>
      <c r="AB16" s="575">
        <f t="shared" si="7"/>
        <v>3</v>
      </c>
      <c r="AC16" s="579">
        <f t="shared" si="7"/>
        <v>6</v>
      </c>
      <c r="AD16" s="579">
        <f t="shared" si="7"/>
        <v>3</v>
      </c>
      <c r="AE16" s="579">
        <f t="shared" si="7"/>
        <v>0</v>
      </c>
      <c r="AF16" s="579">
        <f t="shared" si="7"/>
        <v>3</v>
      </c>
      <c r="AG16" s="580">
        <f t="shared" si="7"/>
        <v>3</v>
      </c>
      <c r="AH16" s="580">
        <f t="shared" si="7"/>
        <v>2</v>
      </c>
      <c r="AI16" s="580">
        <f t="shared" si="7"/>
        <v>1</v>
      </c>
      <c r="AJ16" s="580">
        <f t="shared" si="7"/>
        <v>0</v>
      </c>
      <c r="AK16" s="581">
        <f t="shared" si="7"/>
        <v>1</v>
      </c>
      <c r="AL16" s="581">
        <f t="shared" si="7"/>
        <v>1</v>
      </c>
      <c r="AM16" s="581">
        <f t="shared" si="7"/>
        <v>0</v>
      </c>
      <c r="AN16" s="581">
        <f t="shared" si="7"/>
        <v>0</v>
      </c>
    </row>
    <row r="17" spans="1:18" ht="14.95" x14ac:dyDescent="0.25">
      <c r="A17" t="s">
        <v>646</v>
      </c>
      <c r="F17" s="16"/>
      <c r="G17" s="16"/>
      <c r="H17" s="15"/>
      <c r="I17" s="16"/>
      <c r="J17" s="16"/>
      <c r="K17" s="16"/>
      <c r="L17" s="16"/>
      <c r="M17" s="16"/>
      <c r="N17" s="16"/>
      <c r="O17" s="16"/>
      <c r="P17" s="16"/>
      <c r="Q17" s="16"/>
      <c r="R17" s="16"/>
    </row>
    <row r="18" spans="1:18" ht="14.95" x14ac:dyDescent="0.25">
      <c r="A18" t="s">
        <v>647</v>
      </c>
      <c r="F18" s="16"/>
      <c r="G18" s="16"/>
      <c r="H18" s="15"/>
      <c r="I18" s="16"/>
      <c r="J18" s="16"/>
      <c r="K18" s="16"/>
      <c r="L18" s="16"/>
      <c r="M18" s="16"/>
      <c r="N18" s="16"/>
      <c r="O18" s="16"/>
      <c r="P18" s="16"/>
      <c r="Q18" s="16"/>
      <c r="R18" s="16"/>
    </row>
    <row r="19" spans="1:18" ht="14.95" x14ac:dyDescent="0.25">
      <c r="A19" t="s">
        <v>648</v>
      </c>
      <c r="F19" s="16"/>
      <c r="G19" s="16"/>
      <c r="H19" s="15"/>
      <c r="I19" s="16"/>
      <c r="J19" s="16"/>
      <c r="K19" s="16"/>
      <c r="L19" s="16"/>
      <c r="M19" s="16"/>
      <c r="N19" s="16"/>
      <c r="O19" s="16"/>
      <c r="P19" s="16"/>
      <c r="Q19" s="16"/>
      <c r="R19" s="16"/>
    </row>
    <row r="20" spans="1:18" ht="14.95" x14ac:dyDescent="0.25">
      <c r="A20" t="s">
        <v>904</v>
      </c>
      <c r="F20" s="16"/>
      <c r="G20" s="16"/>
      <c r="H20" s="15"/>
      <c r="I20" s="16"/>
      <c r="J20" s="16"/>
      <c r="K20" s="16"/>
      <c r="L20" s="16"/>
      <c r="M20" s="16"/>
      <c r="N20" s="16"/>
      <c r="O20" s="16"/>
      <c r="P20" s="16"/>
      <c r="Q20" s="16"/>
      <c r="R20" s="16"/>
    </row>
    <row r="21" spans="1:18" ht="14.95" x14ac:dyDescent="0.25">
      <c r="A21" t="s">
        <v>805</v>
      </c>
      <c r="F21" s="16"/>
      <c r="G21" s="16"/>
      <c r="H21" s="15"/>
      <c r="I21" s="16"/>
      <c r="J21" s="16"/>
      <c r="K21" s="16"/>
      <c r="L21" s="16"/>
      <c r="M21" s="16"/>
      <c r="N21" s="16"/>
      <c r="O21" s="16"/>
      <c r="P21" s="16"/>
      <c r="Q21" s="16"/>
      <c r="R21" s="16"/>
    </row>
    <row r="22" spans="1:18" ht="14.95" x14ac:dyDescent="0.25">
      <c r="A22" s="211"/>
      <c r="B22" t="s">
        <v>48</v>
      </c>
    </row>
    <row r="23" spans="1:18" ht="14.95" x14ac:dyDescent="0.25">
      <c r="A23" s="209"/>
      <c r="B23" t="s">
        <v>46</v>
      </c>
    </row>
    <row r="24" spans="1:18" ht="14.95" x14ac:dyDescent="0.25">
      <c r="A24" s="210"/>
      <c r="B24" t="s">
        <v>47</v>
      </c>
    </row>
    <row r="25" spans="1:18" x14ac:dyDescent="0.25">
      <c r="A25" s="18" t="s">
        <v>28</v>
      </c>
    </row>
  </sheetData>
  <mergeCells count="10">
    <mergeCell ref="C13:E13"/>
    <mergeCell ref="C14:E14"/>
    <mergeCell ref="C15:E15"/>
    <mergeCell ref="C16:E16"/>
    <mergeCell ref="P1:R1"/>
    <mergeCell ref="A1:C1"/>
    <mergeCell ref="E1:G1"/>
    <mergeCell ref="H1:I1"/>
    <mergeCell ref="J1:M1"/>
    <mergeCell ref="N1:O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18"/>
  <sheetViews>
    <sheetView workbookViewId="0">
      <selection sqref="A1:C1"/>
    </sheetView>
  </sheetViews>
  <sheetFormatPr defaultRowHeight="14.3" x14ac:dyDescent="0.25"/>
  <cols>
    <col min="1" max="1" width="7.625" customWidth="1"/>
    <col min="2" max="2" width="5.625" customWidth="1"/>
    <col min="3" max="3" width="13.75" customWidth="1"/>
    <col min="4" max="4" width="4.75" customWidth="1"/>
    <col min="5" max="18" width="3.75" customWidth="1"/>
    <col min="19" max="20" width="6.25" customWidth="1"/>
    <col min="21" max="24" width="25.875" customWidth="1"/>
    <col min="25" max="40" width="3.75" customWidth="1"/>
  </cols>
  <sheetData>
    <row r="1" spans="1:40" ht="15.8" thickBot="1" x14ac:dyDescent="0.3">
      <c r="A1" s="765" t="s">
        <v>638</v>
      </c>
      <c r="B1" s="766"/>
      <c r="C1" s="766"/>
      <c r="D1" s="535"/>
      <c r="E1" s="767" t="s">
        <v>24</v>
      </c>
      <c r="F1" s="768"/>
      <c r="G1" s="769"/>
      <c r="H1" s="767" t="s">
        <v>23</v>
      </c>
      <c r="I1" s="769"/>
      <c r="J1" s="762" t="s">
        <v>6</v>
      </c>
      <c r="K1" s="763"/>
      <c r="L1" s="763"/>
      <c r="M1" s="764"/>
      <c r="N1" s="762" t="s">
        <v>7</v>
      </c>
      <c r="O1" s="764"/>
      <c r="P1" s="762" t="s">
        <v>25</v>
      </c>
      <c r="Q1" s="763"/>
      <c r="R1" s="764"/>
      <c r="S1" s="536" t="s">
        <v>8</v>
      </c>
      <c r="T1" s="536" t="s">
        <v>9</v>
      </c>
      <c r="U1" s="537" t="s">
        <v>10</v>
      </c>
      <c r="V1" s="536" t="s">
        <v>11</v>
      </c>
      <c r="W1" s="538" t="s">
        <v>26</v>
      </c>
      <c r="X1" s="539" t="s">
        <v>27</v>
      </c>
      <c r="Y1" s="540" t="s">
        <v>20</v>
      </c>
      <c r="Z1" s="541"/>
      <c r="AA1" s="541"/>
      <c r="AB1" s="541"/>
      <c r="AC1" s="540" t="s">
        <v>76</v>
      </c>
      <c r="AD1" s="541"/>
      <c r="AE1" s="541"/>
      <c r="AF1" s="541"/>
      <c r="AG1" s="540" t="s">
        <v>77</v>
      </c>
      <c r="AH1" s="541"/>
      <c r="AI1" s="541"/>
      <c r="AJ1" s="541"/>
      <c r="AK1" s="540" t="s">
        <v>78</v>
      </c>
      <c r="AL1" s="541"/>
      <c r="AM1" s="541"/>
      <c r="AN1" s="541"/>
    </row>
    <row r="2" spans="1:40" ht="14.95" customHeight="1" thickBot="1" x14ac:dyDescent="0.3">
      <c r="A2" s="542" t="s">
        <v>19</v>
      </c>
      <c r="B2" s="543" t="s">
        <v>18</v>
      </c>
      <c r="C2" s="544" t="s">
        <v>17</v>
      </c>
      <c r="D2" s="545" t="s">
        <v>44</v>
      </c>
      <c r="E2" s="545" t="s">
        <v>16</v>
      </c>
      <c r="F2" s="545" t="s">
        <v>4</v>
      </c>
      <c r="G2" s="545" t="s">
        <v>5</v>
      </c>
      <c r="H2" s="546" t="s">
        <v>12</v>
      </c>
      <c r="I2" s="546" t="s">
        <v>3</v>
      </c>
      <c r="J2" s="546" t="s">
        <v>12</v>
      </c>
      <c r="K2" s="546" t="s">
        <v>13</v>
      </c>
      <c r="L2" s="546" t="s">
        <v>2</v>
      </c>
      <c r="M2" s="546" t="s">
        <v>14</v>
      </c>
      <c r="N2" s="546" t="s">
        <v>15</v>
      </c>
      <c r="O2" s="546" t="s">
        <v>16</v>
      </c>
      <c r="P2" s="546" t="s">
        <v>21</v>
      </c>
      <c r="Q2" s="546" t="s">
        <v>22</v>
      </c>
      <c r="R2" s="546" t="s">
        <v>12</v>
      </c>
      <c r="S2" s="547"/>
      <c r="T2" s="548"/>
      <c r="U2" s="549"/>
      <c r="V2" s="547"/>
      <c r="W2" s="550"/>
      <c r="X2" s="551"/>
      <c r="Y2" s="536" t="s">
        <v>0</v>
      </c>
      <c r="Z2" s="536" t="s">
        <v>1</v>
      </c>
      <c r="AA2" s="536" t="s">
        <v>2</v>
      </c>
      <c r="AB2" s="536" t="s">
        <v>3</v>
      </c>
      <c r="AC2" s="536" t="s">
        <v>0</v>
      </c>
      <c r="AD2" s="536" t="s">
        <v>1</v>
      </c>
      <c r="AE2" s="536" t="s">
        <v>2</v>
      </c>
      <c r="AF2" s="536" t="s">
        <v>3</v>
      </c>
      <c r="AG2" s="536" t="s">
        <v>0</v>
      </c>
      <c r="AH2" s="536" t="s">
        <v>1</v>
      </c>
      <c r="AI2" s="536" t="s">
        <v>2</v>
      </c>
      <c r="AJ2" s="536" t="s">
        <v>3</v>
      </c>
      <c r="AK2" s="536" t="s">
        <v>0</v>
      </c>
      <c r="AL2" s="536" t="s">
        <v>1</v>
      </c>
      <c r="AM2" s="536" t="s">
        <v>2</v>
      </c>
      <c r="AN2" s="536" t="s">
        <v>3</v>
      </c>
    </row>
    <row r="3" spans="1:40" ht="14.95" customHeight="1" thickBot="1" x14ac:dyDescent="0.3">
      <c r="A3" s="244">
        <v>42917</v>
      </c>
      <c r="B3" s="235" t="s">
        <v>695</v>
      </c>
      <c r="C3" s="235" t="s">
        <v>684</v>
      </c>
      <c r="D3" s="235" t="s">
        <v>685</v>
      </c>
      <c r="E3" s="236" t="s">
        <v>1</v>
      </c>
      <c r="F3" s="236">
        <v>53</v>
      </c>
      <c r="G3" s="236">
        <v>7</v>
      </c>
      <c r="H3" s="236" t="s">
        <v>308</v>
      </c>
      <c r="I3" s="236" t="s">
        <v>308</v>
      </c>
      <c r="J3" s="236">
        <v>8</v>
      </c>
      <c r="K3" s="236">
        <v>5</v>
      </c>
      <c r="L3" s="236">
        <v>0</v>
      </c>
      <c r="M3" s="236">
        <v>1</v>
      </c>
      <c r="N3" s="236">
        <v>0</v>
      </c>
      <c r="O3" s="236">
        <v>0</v>
      </c>
      <c r="P3" s="236" t="s">
        <v>308</v>
      </c>
      <c r="Q3" s="236" t="s">
        <v>308</v>
      </c>
      <c r="R3" s="236">
        <v>1</v>
      </c>
      <c r="S3" s="237">
        <v>1500</v>
      </c>
      <c r="T3" s="496" t="s">
        <v>686</v>
      </c>
      <c r="U3" s="238" t="s">
        <v>687</v>
      </c>
      <c r="V3" s="393" t="s">
        <v>239</v>
      </c>
      <c r="W3" s="395" t="s">
        <v>239</v>
      </c>
      <c r="X3" s="396" t="s">
        <v>239</v>
      </c>
      <c r="Y3" s="241">
        <v>1</v>
      </c>
      <c r="Z3" s="241">
        <v>1</v>
      </c>
      <c r="AA3" s="241">
        <v>0</v>
      </c>
      <c r="AB3" s="242">
        <v>0</v>
      </c>
      <c r="AC3" s="241">
        <v>0</v>
      </c>
      <c r="AD3" s="241">
        <v>0</v>
      </c>
      <c r="AE3" s="241">
        <v>0</v>
      </c>
      <c r="AF3" s="242">
        <v>0</v>
      </c>
      <c r="AG3" s="241">
        <v>1</v>
      </c>
      <c r="AH3" s="241">
        <v>1</v>
      </c>
      <c r="AI3" s="241">
        <v>0</v>
      </c>
      <c r="AJ3" s="242">
        <v>0</v>
      </c>
      <c r="AK3" s="241">
        <v>0</v>
      </c>
      <c r="AL3" s="241">
        <v>0</v>
      </c>
      <c r="AM3" s="241">
        <v>0</v>
      </c>
      <c r="AN3" s="242">
        <v>0</v>
      </c>
    </row>
    <row r="4" spans="1:40" ht="16.5" thickBot="1" x14ac:dyDescent="0.3">
      <c r="A4" s="253">
        <v>42924</v>
      </c>
      <c r="B4" s="254" t="s">
        <v>695</v>
      </c>
      <c r="C4" s="254" t="s">
        <v>656</v>
      </c>
      <c r="D4" s="254" t="s">
        <v>696</v>
      </c>
      <c r="E4" s="255" t="s">
        <v>1</v>
      </c>
      <c r="F4" s="255">
        <v>95</v>
      </c>
      <c r="G4" s="255">
        <v>0</v>
      </c>
      <c r="H4" s="255" t="s">
        <v>308</v>
      </c>
      <c r="I4" s="255" t="s">
        <v>308</v>
      </c>
      <c r="J4" s="255">
        <v>15</v>
      </c>
      <c r="K4" s="255">
        <v>10</v>
      </c>
      <c r="L4" s="255">
        <v>0</v>
      </c>
      <c r="M4" s="255">
        <v>0</v>
      </c>
      <c r="N4" s="255">
        <v>0</v>
      </c>
      <c r="O4" s="255">
        <v>1</v>
      </c>
      <c r="P4" s="255" t="s">
        <v>308</v>
      </c>
      <c r="Q4" s="255" t="s">
        <v>308</v>
      </c>
      <c r="R4" s="255">
        <v>0</v>
      </c>
      <c r="S4" s="268"/>
      <c r="T4" s="427" t="s">
        <v>698</v>
      </c>
      <c r="U4" s="269" t="s">
        <v>418</v>
      </c>
      <c r="V4" s="268" t="s">
        <v>239</v>
      </c>
      <c r="W4" s="256" t="s">
        <v>239</v>
      </c>
      <c r="X4" s="270" t="s">
        <v>239</v>
      </c>
      <c r="Y4" s="271">
        <v>1</v>
      </c>
      <c r="Z4" s="271">
        <v>1</v>
      </c>
      <c r="AA4" s="271">
        <v>0</v>
      </c>
      <c r="AB4" s="272">
        <v>0</v>
      </c>
      <c r="AC4" s="271">
        <v>1</v>
      </c>
      <c r="AD4" s="271">
        <v>1</v>
      </c>
      <c r="AE4" s="271">
        <v>0</v>
      </c>
      <c r="AF4" s="272">
        <v>0</v>
      </c>
      <c r="AG4" s="271">
        <v>0</v>
      </c>
      <c r="AH4" s="271">
        <v>0</v>
      </c>
      <c r="AI4" s="271">
        <v>0</v>
      </c>
      <c r="AJ4" s="272">
        <v>0</v>
      </c>
      <c r="AK4" s="271">
        <v>0</v>
      </c>
      <c r="AL4" s="271">
        <v>0</v>
      </c>
      <c r="AM4" s="271">
        <v>0</v>
      </c>
      <c r="AN4" s="272">
        <v>0</v>
      </c>
    </row>
    <row r="5" spans="1:40" ht="15.8" thickBot="1" x14ac:dyDescent="0.3">
      <c r="A5" s="253">
        <v>42931</v>
      </c>
      <c r="B5" s="274" t="s">
        <v>695</v>
      </c>
      <c r="C5" s="254" t="s">
        <v>657</v>
      </c>
      <c r="D5" s="254" t="s">
        <v>696</v>
      </c>
      <c r="E5" s="255" t="s">
        <v>1</v>
      </c>
      <c r="F5" s="255">
        <v>31</v>
      </c>
      <c r="G5" s="255">
        <v>26</v>
      </c>
      <c r="H5" s="255" t="s">
        <v>308</v>
      </c>
      <c r="I5" s="255" t="s">
        <v>308</v>
      </c>
      <c r="J5" s="255">
        <v>5</v>
      </c>
      <c r="K5" s="255">
        <v>3</v>
      </c>
      <c r="L5" s="255">
        <v>0</v>
      </c>
      <c r="M5" s="255">
        <v>0</v>
      </c>
      <c r="N5" s="255">
        <v>0</v>
      </c>
      <c r="O5" s="255">
        <v>0</v>
      </c>
      <c r="P5" s="255" t="s">
        <v>308</v>
      </c>
      <c r="Q5" s="255" t="s">
        <v>308</v>
      </c>
      <c r="R5" s="255">
        <v>2</v>
      </c>
      <c r="S5" s="268"/>
      <c r="T5" s="282" t="s">
        <v>723</v>
      </c>
      <c r="U5" s="269" t="s">
        <v>724</v>
      </c>
      <c r="V5" s="268" t="s">
        <v>239</v>
      </c>
      <c r="W5" s="256" t="s">
        <v>239</v>
      </c>
      <c r="X5" s="270" t="s">
        <v>239</v>
      </c>
      <c r="Y5" s="271">
        <v>1</v>
      </c>
      <c r="Z5" s="271">
        <v>1</v>
      </c>
      <c r="AA5" s="271">
        <v>0</v>
      </c>
      <c r="AB5" s="272">
        <v>0</v>
      </c>
      <c r="AC5" s="271">
        <v>1</v>
      </c>
      <c r="AD5" s="271">
        <v>1</v>
      </c>
      <c r="AE5" s="271">
        <v>0</v>
      </c>
      <c r="AF5" s="272">
        <v>0</v>
      </c>
      <c r="AG5" s="271">
        <v>0</v>
      </c>
      <c r="AH5" s="271">
        <v>0</v>
      </c>
      <c r="AI5" s="271">
        <v>0</v>
      </c>
      <c r="AJ5" s="272">
        <v>0</v>
      </c>
      <c r="AK5" s="271">
        <v>0</v>
      </c>
      <c r="AL5" s="271">
        <v>0</v>
      </c>
      <c r="AM5" s="271">
        <v>0</v>
      </c>
      <c r="AN5" s="272">
        <v>0</v>
      </c>
    </row>
    <row r="6" spans="1:40" ht="16.5" thickBot="1" x14ac:dyDescent="0.3">
      <c r="A6" s="244">
        <v>42938</v>
      </c>
      <c r="B6" s="235" t="s">
        <v>695</v>
      </c>
      <c r="C6" s="235" t="s">
        <v>586</v>
      </c>
      <c r="D6" s="235" t="s">
        <v>726</v>
      </c>
      <c r="E6" s="236" t="s">
        <v>1</v>
      </c>
      <c r="F6" s="236">
        <v>48</v>
      </c>
      <c r="G6" s="236">
        <v>24</v>
      </c>
      <c r="H6" s="236" t="s">
        <v>308</v>
      </c>
      <c r="I6" s="236" t="s">
        <v>308</v>
      </c>
      <c r="J6" s="236">
        <v>7</v>
      </c>
      <c r="K6" s="236">
        <v>5</v>
      </c>
      <c r="L6" s="236">
        <v>0</v>
      </c>
      <c r="M6" s="236">
        <v>1</v>
      </c>
      <c r="N6" s="236">
        <v>0</v>
      </c>
      <c r="O6" s="236">
        <v>0</v>
      </c>
      <c r="P6" s="236" t="s">
        <v>308</v>
      </c>
      <c r="Q6" s="236" t="s">
        <v>308</v>
      </c>
      <c r="R6" s="236">
        <v>3</v>
      </c>
      <c r="S6" s="237"/>
      <c r="T6" s="496" t="s">
        <v>728</v>
      </c>
      <c r="U6" s="238" t="s">
        <v>729</v>
      </c>
      <c r="V6" s="237" t="s">
        <v>239</v>
      </c>
      <c r="W6" s="239" t="s">
        <v>239</v>
      </c>
      <c r="X6" s="240" t="s">
        <v>239</v>
      </c>
      <c r="Y6" s="241">
        <v>1</v>
      </c>
      <c r="Z6" s="241">
        <v>1</v>
      </c>
      <c r="AA6" s="241">
        <v>0</v>
      </c>
      <c r="AB6" s="242">
        <v>0</v>
      </c>
      <c r="AC6" s="241">
        <v>1</v>
      </c>
      <c r="AD6" s="241">
        <v>1</v>
      </c>
      <c r="AE6" s="241">
        <v>0</v>
      </c>
      <c r="AF6" s="242">
        <v>0</v>
      </c>
      <c r="AG6" s="241">
        <v>0</v>
      </c>
      <c r="AH6" s="241">
        <v>0</v>
      </c>
      <c r="AI6" s="241">
        <v>0</v>
      </c>
      <c r="AJ6" s="242">
        <v>0</v>
      </c>
      <c r="AK6" s="241">
        <v>0</v>
      </c>
      <c r="AL6" s="241">
        <v>0</v>
      </c>
      <c r="AM6" s="241">
        <v>0</v>
      </c>
      <c r="AN6" s="242">
        <v>0</v>
      </c>
    </row>
    <row r="7" spans="1:40" ht="16.5" thickBot="1" x14ac:dyDescent="0.3">
      <c r="A7" s="253">
        <v>42945</v>
      </c>
      <c r="B7" s="254" t="s">
        <v>695</v>
      </c>
      <c r="C7" s="254" t="s">
        <v>573</v>
      </c>
      <c r="D7" s="254" t="s">
        <v>696</v>
      </c>
      <c r="E7" s="255" t="s">
        <v>1</v>
      </c>
      <c r="F7" s="255">
        <v>45</v>
      </c>
      <c r="G7" s="255">
        <v>7</v>
      </c>
      <c r="H7" s="255" t="s">
        <v>308</v>
      </c>
      <c r="I7" s="255" t="s">
        <v>308</v>
      </c>
      <c r="J7" s="255">
        <v>7</v>
      </c>
      <c r="K7" s="255">
        <v>5</v>
      </c>
      <c r="L7" s="255">
        <v>0</v>
      </c>
      <c r="M7" s="255">
        <v>0</v>
      </c>
      <c r="N7" s="255">
        <v>1</v>
      </c>
      <c r="O7" s="255">
        <v>0</v>
      </c>
      <c r="P7" s="255" t="s">
        <v>308</v>
      </c>
      <c r="Q7" s="255" t="s">
        <v>308</v>
      </c>
      <c r="R7" s="255">
        <v>1</v>
      </c>
      <c r="S7" s="268"/>
      <c r="T7" s="427" t="s">
        <v>295</v>
      </c>
      <c r="U7" s="269" t="s">
        <v>418</v>
      </c>
      <c r="V7" s="268" t="s">
        <v>239</v>
      </c>
      <c r="W7" s="256" t="s">
        <v>239</v>
      </c>
      <c r="X7" s="270" t="s">
        <v>239</v>
      </c>
      <c r="Y7" s="271">
        <v>1</v>
      </c>
      <c r="Z7" s="271">
        <v>1</v>
      </c>
      <c r="AA7" s="271">
        <v>0</v>
      </c>
      <c r="AB7" s="272">
        <v>0</v>
      </c>
      <c r="AC7" s="271">
        <v>1</v>
      </c>
      <c r="AD7" s="271">
        <v>1</v>
      </c>
      <c r="AE7" s="271">
        <v>0</v>
      </c>
      <c r="AF7" s="272">
        <v>0</v>
      </c>
      <c r="AG7" s="271">
        <v>0</v>
      </c>
      <c r="AH7" s="271">
        <v>0</v>
      </c>
      <c r="AI7" s="271">
        <v>0</v>
      </c>
      <c r="AJ7" s="272">
        <v>0</v>
      </c>
      <c r="AK7" s="271">
        <v>0</v>
      </c>
      <c r="AL7" s="271">
        <v>0</v>
      </c>
      <c r="AM7" s="271">
        <v>0</v>
      </c>
      <c r="AN7" s="272">
        <v>0</v>
      </c>
    </row>
    <row r="8" spans="1:40" ht="15.8" thickBot="1" x14ac:dyDescent="0.3">
      <c r="A8" s="253">
        <v>43057</v>
      </c>
      <c r="B8" s="254" t="s">
        <v>50</v>
      </c>
      <c r="C8" s="254" t="s">
        <v>269</v>
      </c>
      <c r="D8" s="254" t="s">
        <v>696</v>
      </c>
      <c r="E8" s="255" t="s">
        <v>3</v>
      </c>
      <c r="F8" s="255">
        <v>36</v>
      </c>
      <c r="G8" s="255">
        <v>52</v>
      </c>
      <c r="H8" s="255" t="s">
        <v>308</v>
      </c>
      <c r="I8" s="255" t="s">
        <v>308</v>
      </c>
      <c r="J8" s="255">
        <v>5</v>
      </c>
      <c r="K8" s="255">
        <v>4</v>
      </c>
      <c r="L8" s="255">
        <v>0</v>
      </c>
      <c r="M8" s="255">
        <v>1</v>
      </c>
      <c r="N8" s="255">
        <v>0</v>
      </c>
      <c r="O8" s="255">
        <v>0</v>
      </c>
      <c r="P8" s="255" t="s">
        <v>308</v>
      </c>
      <c r="Q8" s="255" t="s">
        <v>308</v>
      </c>
      <c r="R8" s="255">
        <v>7</v>
      </c>
      <c r="S8" s="268"/>
      <c r="T8" s="282" t="s">
        <v>852</v>
      </c>
      <c r="U8" s="269" t="s">
        <v>418</v>
      </c>
      <c r="V8" s="268" t="s">
        <v>239</v>
      </c>
      <c r="W8" s="256" t="s">
        <v>853</v>
      </c>
      <c r="X8" s="270" t="s">
        <v>854</v>
      </c>
      <c r="Y8" s="271">
        <v>1</v>
      </c>
      <c r="Z8" s="271">
        <v>0</v>
      </c>
      <c r="AA8" s="271">
        <v>0</v>
      </c>
      <c r="AB8" s="272">
        <v>1</v>
      </c>
      <c r="AC8" s="271">
        <v>1</v>
      </c>
      <c r="AD8" s="271">
        <v>0</v>
      </c>
      <c r="AE8" s="271">
        <v>0</v>
      </c>
      <c r="AF8" s="272">
        <v>1</v>
      </c>
      <c r="AG8" s="271">
        <v>0</v>
      </c>
      <c r="AH8" s="271">
        <v>0</v>
      </c>
      <c r="AI8" s="271">
        <v>0</v>
      </c>
      <c r="AJ8" s="272">
        <v>0</v>
      </c>
      <c r="AK8" s="271">
        <v>0</v>
      </c>
      <c r="AL8" s="271">
        <v>0</v>
      </c>
      <c r="AM8" s="271">
        <v>0</v>
      </c>
      <c r="AN8" s="272">
        <v>0</v>
      </c>
    </row>
    <row r="9" spans="1:40" ht="15.8" thickBot="1" x14ac:dyDescent="0.3">
      <c r="A9" s="253">
        <v>43064</v>
      </c>
      <c r="B9" s="254" t="s">
        <v>50</v>
      </c>
      <c r="C9" s="254" t="s">
        <v>269</v>
      </c>
      <c r="D9" s="254" t="s">
        <v>696</v>
      </c>
      <c r="E9" s="255" t="s">
        <v>3</v>
      </c>
      <c r="F9" s="255">
        <v>34</v>
      </c>
      <c r="G9" s="255">
        <v>39</v>
      </c>
      <c r="H9" s="255" t="s">
        <v>308</v>
      </c>
      <c r="I9" s="255" t="s">
        <v>308</v>
      </c>
      <c r="J9" s="255">
        <v>5</v>
      </c>
      <c r="K9" s="255">
        <v>3</v>
      </c>
      <c r="L9" s="255">
        <v>0</v>
      </c>
      <c r="M9" s="255">
        <v>1</v>
      </c>
      <c r="N9" s="255">
        <v>0</v>
      </c>
      <c r="O9" s="255">
        <v>0</v>
      </c>
      <c r="P9" s="255" t="s">
        <v>308</v>
      </c>
      <c r="Q9" s="255" t="s">
        <v>308</v>
      </c>
      <c r="R9" s="255">
        <v>5</v>
      </c>
      <c r="S9" s="256">
        <v>3000</v>
      </c>
      <c r="T9" s="293" t="s">
        <v>859</v>
      </c>
      <c r="U9" s="294" t="s">
        <v>853</v>
      </c>
      <c r="V9" s="256" t="s">
        <v>239</v>
      </c>
      <c r="W9" s="256" t="s">
        <v>418</v>
      </c>
      <c r="X9" s="295" t="s">
        <v>854</v>
      </c>
      <c r="Y9" s="271">
        <v>1</v>
      </c>
      <c r="Z9" s="271">
        <v>0</v>
      </c>
      <c r="AA9" s="271">
        <v>0</v>
      </c>
      <c r="AB9" s="272">
        <v>1</v>
      </c>
      <c r="AC9" s="271">
        <v>1</v>
      </c>
      <c r="AD9" s="271">
        <v>0</v>
      </c>
      <c r="AE9" s="271">
        <v>0</v>
      </c>
      <c r="AF9" s="272">
        <v>1</v>
      </c>
      <c r="AG9" s="271">
        <v>0</v>
      </c>
      <c r="AH9" s="271">
        <v>0</v>
      </c>
      <c r="AI9" s="271">
        <v>0</v>
      </c>
      <c r="AJ9" s="272">
        <v>0</v>
      </c>
      <c r="AK9" s="271">
        <v>0</v>
      </c>
      <c r="AL9" s="271">
        <v>0</v>
      </c>
      <c r="AM9" s="271">
        <v>0</v>
      </c>
      <c r="AN9" s="272">
        <v>0</v>
      </c>
    </row>
    <row r="10" spans="1:40" ht="15.8" thickBot="1" x14ac:dyDescent="0.3">
      <c r="A10" s="560"/>
      <c r="B10" s="561"/>
      <c r="C10" s="663" t="s">
        <v>711</v>
      </c>
      <c r="D10" s="664"/>
      <c r="E10" s="665"/>
      <c r="F10" s="555">
        <f>SUM(F3:F9)</f>
        <v>342</v>
      </c>
      <c r="G10" s="555">
        <f>SUM(G3:G9)</f>
        <v>155</v>
      </c>
      <c r="H10" s="555">
        <f>SUM(H3:H7)</f>
        <v>0</v>
      </c>
      <c r="I10" s="555">
        <f>SUM(I3:I7)</f>
        <v>0</v>
      </c>
      <c r="J10" s="555">
        <f t="shared" ref="J10:O10" si="0">SUM(J3:J9)</f>
        <v>52</v>
      </c>
      <c r="K10" s="555">
        <f t="shared" si="0"/>
        <v>35</v>
      </c>
      <c r="L10" s="555">
        <f t="shared" si="0"/>
        <v>0</v>
      </c>
      <c r="M10" s="555">
        <f t="shared" si="0"/>
        <v>4</v>
      </c>
      <c r="N10" s="555">
        <f t="shared" si="0"/>
        <v>1</v>
      </c>
      <c r="O10" s="555">
        <f t="shared" si="0"/>
        <v>1</v>
      </c>
      <c r="P10" s="555">
        <f>SUM(P3:P7)</f>
        <v>0</v>
      </c>
      <c r="Q10" s="555">
        <f>SUM(Q3:Q7)</f>
        <v>0</v>
      </c>
      <c r="R10" s="555">
        <f>SUM(R3:R9)</f>
        <v>19</v>
      </c>
      <c r="W10" s="556"/>
      <c r="X10" s="632" t="s">
        <v>711</v>
      </c>
      <c r="Y10" s="555">
        <f t="shared" ref="Y10:AN10" si="1">SUM(Y3:Y9)</f>
        <v>7</v>
      </c>
      <c r="Z10" s="555">
        <f t="shared" si="1"/>
        <v>5</v>
      </c>
      <c r="AA10" s="555">
        <f t="shared" si="1"/>
        <v>0</v>
      </c>
      <c r="AB10" s="555">
        <f t="shared" si="1"/>
        <v>2</v>
      </c>
      <c r="AC10" s="557">
        <f t="shared" si="1"/>
        <v>6</v>
      </c>
      <c r="AD10" s="557">
        <f t="shared" si="1"/>
        <v>4</v>
      </c>
      <c r="AE10" s="557">
        <f t="shared" si="1"/>
        <v>0</v>
      </c>
      <c r="AF10" s="557">
        <f t="shared" si="1"/>
        <v>2</v>
      </c>
      <c r="AG10" s="558">
        <f t="shared" si="1"/>
        <v>1</v>
      </c>
      <c r="AH10" s="558">
        <f t="shared" si="1"/>
        <v>1</v>
      </c>
      <c r="AI10" s="558">
        <f t="shared" si="1"/>
        <v>0</v>
      </c>
      <c r="AJ10" s="558">
        <f t="shared" si="1"/>
        <v>0</v>
      </c>
      <c r="AK10" s="559">
        <f t="shared" si="1"/>
        <v>0</v>
      </c>
      <c r="AL10" s="559">
        <f t="shared" si="1"/>
        <v>0</v>
      </c>
      <c r="AM10" s="559">
        <f t="shared" si="1"/>
        <v>0</v>
      </c>
      <c r="AN10" s="559">
        <f t="shared" si="1"/>
        <v>0</v>
      </c>
    </row>
    <row r="11" spans="1:40" ht="15.8" thickBot="1" x14ac:dyDescent="0.3">
      <c r="A11" s="560"/>
      <c r="B11" s="561"/>
      <c r="C11" s="672" t="s">
        <v>701</v>
      </c>
      <c r="D11" s="703"/>
      <c r="E11" s="704"/>
      <c r="F11" s="568">
        <f>SUM(F8:F9)</f>
        <v>70</v>
      </c>
      <c r="G11" s="568">
        <f>SUM(G8:G9)</f>
        <v>91</v>
      </c>
      <c r="H11" s="568" t="s">
        <v>308</v>
      </c>
      <c r="I11" s="568" t="s">
        <v>308</v>
      </c>
      <c r="J11" s="568">
        <f t="shared" ref="J11:O11" si="2">SUM(J8:J9)</f>
        <v>10</v>
      </c>
      <c r="K11" s="568">
        <f t="shared" si="2"/>
        <v>7</v>
      </c>
      <c r="L11" s="568">
        <f t="shared" si="2"/>
        <v>0</v>
      </c>
      <c r="M11" s="568">
        <f t="shared" si="2"/>
        <v>2</v>
      </c>
      <c r="N11" s="568">
        <f t="shared" si="2"/>
        <v>0</v>
      </c>
      <c r="O11" s="568">
        <f t="shared" si="2"/>
        <v>0</v>
      </c>
      <c r="P11" s="568" t="s">
        <v>308</v>
      </c>
      <c r="Q11" s="568" t="s">
        <v>308</v>
      </c>
      <c r="R11" s="568">
        <f>SUM(R8:R9)</f>
        <v>12</v>
      </c>
      <c r="S11" s="569"/>
      <c r="T11" s="569"/>
      <c r="U11" s="569"/>
      <c r="V11" s="569"/>
      <c r="W11" s="570"/>
      <c r="X11" s="584" t="s">
        <v>701</v>
      </c>
      <c r="Y11" s="568">
        <f t="shared" ref="Y11:AN11" si="3">SUM(Y8:Y9)</f>
        <v>2</v>
      </c>
      <c r="Z11" s="568">
        <f t="shared" si="3"/>
        <v>0</v>
      </c>
      <c r="AA11" s="568">
        <f t="shared" si="3"/>
        <v>0</v>
      </c>
      <c r="AB11" s="568">
        <f t="shared" si="3"/>
        <v>2</v>
      </c>
      <c r="AC11" s="572">
        <f t="shared" si="3"/>
        <v>2</v>
      </c>
      <c r="AD11" s="572">
        <f t="shared" si="3"/>
        <v>0</v>
      </c>
      <c r="AE11" s="572">
        <f t="shared" si="3"/>
        <v>0</v>
      </c>
      <c r="AF11" s="572">
        <f t="shared" si="3"/>
        <v>2</v>
      </c>
      <c r="AG11" s="573">
        <f t="shared" si="3"/>
        <v>0</v>
      </c>
      <c r="AH11" s="573">
        <f t="shared" si="3"/>
        <v>0</v>
      </c>
      <c r="AI11" s="573">
        <f t="shared" si="3"/>
        <v>0</v>
      </c>
      <c r="AJ11" s="573">
        <f t="shared" si="3"/>
        <v>0</v>
      </c>
      <c r="AK11" s="574">
        <f t="shared" si="3"/>
        <v>0</v>
      </c>
      <c r="AL11" s="574">
        <f t="shared" si="3"/>
        <v>0</v>
      </c>
      <c r="AM11" s="574">
        <f t="shared" si="3"/>
        <v>0</v>
      </c>
      <c r="AN11" s="574">
        <f t="shared" si="3"/>
        <v>0</v>
      </c>
    </row>
    <row r="12" spans="1:40" ht="15.8" thickBot="1" x14ac:dyDescent="0.3">
      <c r="A12" s="560"/>
      <c r="B12" s="561"/>
      <c r="C12" s="669" t="s">
        <v>699</v>
      </c>
      <c r="D12" s="670"/>
      <c r="E12" s="671"/>
      <c r="F12" s="575">
        <f t="shared" ref="F12:R12" si="4">SUM(F2:F9)</f>
        <v>342</v>
      </c>
      <c r="G12" s="575">
        <f t="shared" si="4"/>
        <v>155</v>
      </c>
      <c r="H12" s="575">
        <f t="shared" si="4"/>
        <v>0</v>
      </c>
      <c r="I12" s="575">
        <f t="shared" si="4"/>
        <v>0</v>
      </c>
      <c r="J12" s="575">
        <f t="shared" si="4"/>
        <v>52</v>
      </c>
      <c r="K12" s="575">
        <f t="shared" si="4"/>
        <v>35</v>
      </c>
      <c r="L12" s="575">
        <f t="shared" si="4"/>
        <v>0</v>
      </c>
      <c r="M12" s="575">
        <f t="shared" si="4"/>
        <v>4</v>
      </c>
      <c r="N12" s="575">
        <f t="shared" si="4"/>
        <v>1</v>
      </c>
      <c r="O12" s="575">
        <f t="shared" si="4"/>
        <v>1</v>
      </c>
      <c r="P12" s="575">
        <f t="shared" si="4"/>
        <v>0</v>
      </c>
      <c r="Q12" s="575">
        <f t="shared" si="4"/>
        <v>0</v>
      </c>
      <c r="R12" s="575">
        <f t="shared" si="4"/>
        <v>19</v>
      </c>
      <c r="S12" s="576"/>
      <c r="T12" s="576"/>
      <c r="U12" s="576"/>
      <c r="V12" s="576"/>
      <c r="W12" s="577"/>
      <c r="X12" s="585" t="s">
        <v>699</v>
      </c>
      <c r="Y12" s="575">
        <f t="shared" ref="Y12:AN12" si="5">SUM(Y2:Y9)</f>
        <v>7</v>
      </c>
      <c r="Z12" s="575">
        <f t="shared" si="5"/>
        <v>5</v>
      </c>
      <c r="AA12" s="575">
        <f t="shared" si="5"/>
        <v>0</v>
      </c>
      <c r="AB12" s="575">
        <f t="shared" si="5"/>
        <v>2</v>
      </c>
      <c r="AC12" s="579">
        <f t="shared" si="5"/>
        <v>6</v>
      </c>
      <c r="AD12" s="579">
        <f t="shared" si="5"/>
        <v>4</v>
      </c>
      <c r="AE12" s="579">
        <f t="shared" si="5"/>
        <v>0</v>
      </c>
      <c r="AF12" s="579">
        <f t="shared" si="5"/>
        <v>2</v>
      </c>
      <c r="AG12" s="580">
        <f t="shared" si="5"/>
        <v>1</v>
      </c>
      <c r="AH12" s="580">
        <f t="shared" si="5"/>
        <v>1</v>
      </c>
      <c r="AI12" s="580">
        <f t="shared" si="5"/>
        <v>0</v>
      </c>
      <c r="AJ12" s="580">
        <f t="shared" si="5"/>
        <v>0</v>
      </c>
      <c r="AK12" s="581">
        <f t="shared" si="5"/>
        <v>0</v>
      </c>
      <c r="AL12" s="581">
        <f t="shared" si="5"/>
        <v>0</v>
      </c>
      <c r="AM12" s="581">
        <f t="shared" si="5"/>
        <v>0</v>
      </c>
      <c r="AN12" s="581">
        <f t="shared" si="5"/>
        <v>0</v>
      </c>
    </row>
    <row r="13" spans="1:40" ht="14.95" x14ac:dyDescent="0.25">
      <c r="A13" s="220" t="s">
        <v>697</v>
      </c>
      <c r="F13" s="16"/>
      <c r="G13" s="16"/>
      <c r="H13" s="15"/>
      <c r="I13" s="16"/>
      <c r="J13" s="16"/>
      <c r="K13" s="16"/>
      <c r="L13" s="16"/>
      <c r="M13" s="16"/>
      <c r="N13" s="16"/>
      <c r="O13" s="16"/>
      <c r="P13" s="16"/>
      <c r="Q13" s="16"/>
      <c r="R13" s="16"/>
    </row>
    <row r="14" spans="1:40" ht="14.95" x14ac:dyDescent="0.25">
      <c r="A14" s="220" t="s">
        <v>727</v>
      </c>
      <c r="F14" s="16"/>
      <c r="G14" s="16"/>
      <c r="H14" s="15"/>
      <c r="I14" s="16"/>
      <c r="J14" s="16"/>
      <c r="K14" s="16"/>
      <c r="L14" s="16"/>
      <c r="M14" s="16"/>
      <c r="N14" s="16"/>
      <c r="O14" s="16"/>
      <c r="P14" s="16"/>
      <c r="Q14" s="16"/>
      <c r="R14" s="16"/>
    </row>
    <row r="15" spans="1:40" ht="14.95" x14ac:dyDescent="0.25">
      <c r="A15" s="211"/>
      <c r="B15" t="s">
        <v>48</v>
      </c>
    </row>
    <row r="16" spans="1:40" ht="14.95" x14ac:dyDescent="0.25">
      <c r="A16" s="209"/>
      <c r="B16" t="s">
        <v>46</v>
      </c>
    </row>
    <row r="17" spans="1:2" ht="14.95" x14ac:dyDescent="0.25">
      <c r="A17" s="210"/>
      <c r="B17" t="s">
        <v>47</v>
      </c>
    </row>
    <row r="18" spans="1:2" x14ac:dyDescent="0.25">
      <c r="A18" s="18" t="s">
        <v>28</v>
      </c>
    </row>
  </sheetData>
  <mergeCells count="9">
    <mergeCell ref="C11:E11"/>
    <mergeCell ref="C12:E12"/>
    <mergeCell ref="C10:E10"/>
    <mergeCell ref="P1:R1"/>
    <mergeCell ref="A1:C1"/>
    <mergeCell ref="E1:G1"/>
    <mergeCell ref="H1:I1"/>
    <mergeCell ref="J1:M1"/>
    <mergeCell ref="N1:O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33"/>
  <sheetViews>
    <sheetView zoomScaleNormal="100" workbookViewId="0">
      <pane ySplit="2" topLeftCell="A3" activePane="bottomLeft" state="frozen"/>
      <selection pane="bottomLeft" activeCell="R25" sqref="R25"/>
    </sheetView>
  </sheetViews>
  <sheetFormatPr defaultRowHeight="14.3" x14ac:dyDescent="0.25"/>
  <cols>
    <col min="1" max="1" width="7.625" customWidth="1"/>
    <col min="2" max="2" width="5.625" customWidth="1"/>
    <col min="3" max="3" width="11.625" customWidth="1"/>
    <col min="4" max="4" width="4.125" customWidth="1"/>
    <col min="5" max="18" width="3.75" customWidth="1"/>
    <col min="19" max="20" width="6.25" customWidth="1"/>
    <col min="21" max="21" width="20.25" bestFit="1" customWidth="1"/>
    <col min="22" max="22" width="20.875" customWidth="1"/>
    <col min="23" max="23" width="21.375" customWidth="1"/>
    <col min="24" max="24" width="30.625" customWidth="1"/>
    <col min="25" max="40" width="3.75" customWidth="1"/>
  </cols>
  <sheetData>
    <row r="1" spans="1:40" ht="14.95" customHeight="1" thickBot="1" x14ac:dyDescent="0.3">
      <c r="A1" s="773" t="s">
        <v>95</v>
      </c>
      <c r="B1" s="774"/>
      <c r="C1" s="774"/>
      <c r="D1" s="212"/>
      <c r="E1" s="775" t="s">
        <v>24</v>
      </c>
      <c r="F1" s="776"/>
      <c r="G1" s="777"/>
      <c r="H1" s="775" t="s">
        <v>23</v>
      </c>
      <c r="I1" s="777"/>
      <c r="J1" s="770" t="s">
        <v>6</v>
      </c>
      <c r="K1" s="771"/>
      <c r="L1" s="771"/>
      <c r="M1" s="772"/>
      <c r="N1" s="770" t="s">
        <v>7</v>
      </c>
      <c r="O1" s="772"/>
      <c r="P1" s="770" t="s">
        <v>25</v>
      </c>
      <c r="Q1" s="771"/>
      <c r="R1" s="772"/>
      <c r="S1" s="120" t="s">
        <v>8</v>
      </c>
      <c r="T1" s="120" t="s">
        <v>9</v>
      </c>
      <c r="U1" s="121" t="s">
        <v>10</v>
      </c>
      <c r="V1" s="120" t="s">
        <v>11</v>
      </c>
      <c r="W1" s="122" t="s">
        <v>26</v>
      </c>
      <c r="X1" s="227" t="s">
        <v>27</v>
      </c>
      <c r="Y1" s="529" t="s">
        <v>20</v>
      </c>
      <c r="Z1" s="530"/>
      <c r="AA1" s="530"/>
      <c r="AB1" s="530"/>
      <c r="AC1" s="529" t="s">
        <v>76</v>
      </c>
      <c r="AD1" s="530"/>
      <c r="AE1" s="530"/>
      <c r="AF1" s="530"/>
      <c r="AG1" s="529" t="s">
        <v>77</v>
      </c>
      <c r="AH1" s="530"/>
      <c r="AI1" s="530"/>
      <c r="AJ1" s="530"/>
      <c r="AK1" s="529" t="s">
        <v>78</v>
      </c>
      <c r="AL1" s="530"/>
      <c r="AM1" s="530"/>
      <c r="AN1" s="530"/>
    </row>
    <row r="2" spans="1:40" ht="14.95" customHeight="1" thickBot="1" x14ac:dyDescent="0.3">
      <c r="A2" s="123" t="s">
        <v>19</v>
      </c>
      <c r="B2" s="124" t="s">
        <v>18</v>
      </c>
      <c r="C2" s="125" t="s">
        <v>17</v>
      </c>
      <c r="D2" s="126" t="s">
        <v>44</v>
      </c>
      <c r="E2" s="126" t="s">
        <v>16</v>
      </c>
      <c r="F2" s="126" t="s">
        <v>4</v>
      </c>
      <c r="G2" s="126" t="s">
        <v>5</v>
      </c>
      <c r="H2" s="127" t="s">
        <v>12</v>
      </c>
      <c r="I2" s="127" t="s">
        <v>3</v>
      </c>
      <c r="J2" s="127" t="s">
        <v>12</v>
      </c>
      <c r="K2" s="127" t="s">
        <v>13</v>
      </c>
      <c r="L2" s="127" t="s">
        <v>2</v>
      </c>
      <c r="M2" s="127" t="s">
        <v>14</v>
      </c>
      <c r="N2" s="127" t="s">
        <v>15</v>
      </c>
      <c r="O2" s="127" t="s">
        <v>16</v>
      </c>
      <c r="P2" s="127" t="s">
        <v>21</v>
      </c>
      <c r="Q2" s="127" t="s">
        <v>22</v>
      </c>
      <c r="R2" s="127" t="s">
        <v>12</v>
      </c>
      <c r="S2" s="128"/>
      <c r="T2" s="129"/>
      <c r="U2" s="130"/>
      <c r="V2" s="128"/>
      <c r="W2" s="131"/>
      <c r="X2" s="132"/>
      <c r="Y2" s="531" t="s">
        <v>0</v>
      </c>
      <c r="Z2" s="531" t="s">
        <v>1</v>
      </c>
      <c r="AA2" s="531" t="s">
        <v>2</v>
      </c>
      <c r="AB2" s="531" t="s">
        <v>3</v>
      </c>
      <c r="AC2" s="531" t="s">
        <v>0</v>
      </c>
      <c r="AD2" s="531" t="s">
        <v>1</v>
      </c>
      <c r="AE2" s="531" t="s">
        <v>2</v>
      </c>
      <c r="AF2" s="531" t="s">
        <v>3</v>
      </c>
      <c r="AG2" s="531" t="s">
        <v>0</v>
      </c>
      <c r="AH2" s="531" t="s">
        <v>1</v>
      </c>
      <c r="AI2" s="531" t="s">
        <v>2</v>
      </c>
      <c r="AJ2" s="531" t="s">
        <v>3</v>
      </c>
      <c r="AK2" s="531" t="s">
        <v>0</v>
      </c>
      <c r="AL2" s="531" t="s">
        <v>1</v>
      </c>
      <c r="AM2" s="531" t="s">
        <v>2</v>
      </c>
      <c r="AN2" s="531" t="s">
        <v>3</v>
      </c>
    </row>
    <row r="3" spans="1:40" ht="14.95" customHeight="1" thickBot="1" x14ac:dyDescent="0.3">
      <c r="A3" s="253">
        <v>42902</v>
      </c>
      <c r="B3" s="254" t="s">
        <v>50</v>
      </c>
      <c r="C3" s="254" t="s">
        <v>36</v>
      </c>
      <c r="D3" s="255" t="s">
        <v>219</v>
      </c>
      <c r="E3" s="255" t="s">
        <v>1</v>
      </c>
      <c r="F3" s="255">
        <v>78</v>
      </c>
      <c r="G3" s="255">
        <v>0</v>
      </c>
      <c r="H3" s="255" t="s">
        <v>308</v>
      </c>
      <c r="I3" s="255" t="s">
        <v>308</v>
      </c>
      <c r="J3" s="255">
        <v>12</v>
      </c>
      <c r="K3" s="255">
        <v>9</v>
      </c>
      <c r="L3" s="255">
        <v>0</v>
      </c>
      <c r="M3" s="255">
        <v>0</v>
      </c>
      <c r="N3" s="255">
        <v>0</v>
      </c>
      <c r="O3" s="255">
        <v>0</v>
      </c>
      <c r="P3" s="255" t="s">
        <v>308</v>
      </c>
      <c r="Q3" s="255" t="s">
        <v>308</v>
      </c>
      <c r="R3" s="255">
        <v>0</v>
      </c>
      <c r="S3" s="268">
        <v>26129</v>
      </c>
      <c r="T3" s="427" t="s">
        <v>412</v>
      </c>
      <c r="U3" s="269" t="s">
        <v>200</v>
      </c>
      <c r="V3" s="268" t="s">
        <v>423</v>
      </c>
      <c r="W3" s="256" t="s">
        <v>424</v>
      </c>
      <c r="X3" s="270" t="s">
        <v>422</v>
      </c>
      <c r="Y3" s="271">
        <v>1</v>
      </c>
      <c r="Z3" s="271">
        <v>1</v>
      </c>
      <c r="AA3" s="271">
        <v>0</v>
      </c>
      <c r="AB3" s="272">
        <v>0</v>
      </c>
      <c r="AC3" s="271">
        <v>1</v>
      </c>
      <c r="AD3" s="271">
        <v>1</v>
      </c>
      <c r="AE3" s="271">
        <v>0</v>
      </c>
      <c r="AF3" s="272">
        <v>0</v>
      </c>
      <c r="AG3" s="271">
        <v>0</v>
      </c>
      <c r="AH3" s="271">
        <v>0</v>
      </c>
      <c r="AI3" s="271">
        <v>0</v>
      </c>
      <c r="AJ3" s="272">
        <v>0</v>
      </c>
      <c r="AK3" s="271">
        <v>0</v>
      </c>
      <c r="AL3" s="271">
        <v>0</v>
      </c>
      <c r="AM3" s="271">
        <v>0</v>
      </c>
      <c r="AN3" s="272">
        <v>0</v>
      </c>
    </row>
    <row r="4" spans="1:40" ht="14.95" customHeight="1" thickBot="1" x14ac:dyDescent="0.3">
      <c r="A4" s="253">
        <v>42910</v>
      </c>
      <c r="B4" s="254" t="s">
        <v>50</v>
      </c>
      <c r="C4" s="254" t="s">
        <v>344</v>
      </c>
      <c r="D4" s="255" t="s">
        <v>219</v>
      </c>
      <c r="E4" s="255" t="s">
        <v>1</v>
      </c>
      <c r="F4" s="255">
        <v>30</v>
      </c>
      <c r="G4" s="255">
        <v>15</v>
      </c>
      <c r="H4" s="255" t="s">
        <v>308</v>
      </c>
      <c r="I4" s="255" t="s">
        <v>308</v>
      </c>
      <c r="J4" s="255">
        <v>3</v>
      </c>
      <c r="K4" s="255">
        <v>3</v>
      </c>
      <c r="L4" s="255">
        <v>0</v>
      </c>
      <c r="M4" s="255">
        <v>3</v>
      </c>
      <c r="N4" s="255">
        <v>0</v>
      </c>
      <c r="O4" s="255">
        <v>0</v>
      </c>
      <c r="P4" s="255" t="s">
        <v>308</v>
      </c>
      <c r="Q4" s="255" t="s">
        <v>308</v>
      </c>
      <c r="R4" s="255">
        <v>2</v>
      </c>
      <c r="S4" s="268">
        <v>48181</v>
      </c>
      <c r="T4" s="427" t="s">
        <v>177</v>
      </c>
      <c r="U4" s="269" t="s">
        <v>125</v>
      </c>
      <c r="V4" s="268" t="s">
        <v>196</v>
      </c>
      <c r="W4" s="256" t="s">
        <v>123</v>
      </c>
      <c r="X4" s="270" t="s">
        <v>178</v>
      </c>
      <c r="Y4" s="271">
        <v>1</v>
      </c>
      <c r="Z4" s="271">
        <v>1</v>
      </c>
      <c r="AA4" s="271">
        <v>0</v>
      </c>
      <c r="AB4" s="272">
        <v>0</v>
      </c>
      <c r="AC4" s="271">
        <v>1</v>
      </c>
      <c r="AD4" s="271">
        <v>1</v>
      </c>
      <c r="AE4" s="271">
        <v>0</v>
      </c>
      <c r="AF4" s="272">
        <v>0</v>
      </c>
      <c r="AG4" s="271">
        <v>0</v>
      </c>
      <c r="AH4" s="271">
        <v>0</v>
      </c>
      <c r="AI4" s="271">
        <v>0</v>
      </c>
      <c r="AJ4" s="272">
        <v>0</v>
      </c>
      <c r="AK4" s="271">
        <v>0</v>
      </c>
      <c r="AL4" s="271">
        <v>0</v>
      </c>
      <c r="AM4" s="271">
        <v>0</v>
      </c>
      <c r="AN4" s="272">
        <v>0</v>
      </c>
    </row>
    <row r="5" spans="1:40" ht="14.95" customHeight="1" thickBot="1" x14ac:dyDescent="0.3">
      <c r="A5" s="253">
        <v>42917</v>
      </c>
      <c r="B5" s="274" t="s">
        <v>50</v>
      </c>
      <c r="C5" s="254" t="s">
        <v>344</v>
      </c>
      <c r="D5" s="255" t="s">
        <v>345</v>
      </c>
      <c r="E5" s="255" t="s">
        <v>3</v>
      </c>
      <c r="F5" s="255">
        <v>21</v>
      </c>
      <c r="G5" s="255">
        <v>24</v>
      </c>
      <c r="H5" s="255" t="s">
        <v>308</v>
      </c>
      <c r="I5" s="255" t="s">
        <v>308</v>
      </c>
      <c r="J5" s="255">
        <v>0</v>
      </c>
      <c r="K5" s="255">
        <v>0</v>
      </c>
      <c r="L5" s="255">
        <v>0</v>
      </c>
      <c r="M5" s="255">
        <v>7</v>
      </c>
      <c r="N5" s="255">
        <v>0</v>
      </c>
      <c r="O5" s="255">
        <v>1</v>
      </c>
      <c r="P5" s="255" t="s">
        <v>308</v>
      </c>
      <c r="Q5" s="255" t="s">
        <v>308</v>
      </c>
      <c r="R5" s="255">
        <v>2</v>
      </c>
      <c r="S5" s="268">
        <v>38931</v>
      </c>
      <c r="T5" s="273" t="s">
        <v>148</v>
      </c>
      <c r="U5" s="269" t="s">
        <v>178</v>
      </c>
      <c r="V5" s="268" t="s">
        <v>196</v>
      </c>
      <c r="W5" s="268" t="s">
        <v>123</v>
      </c>
      <c r="X5" s="257" t="s">
        <v>125</v>
      </c>
      <c r="Y5" s="271">
        <v>1</v>
      </c>
      <c r="Z5" s="271">
        <v>0</v>
      </c>
      <c r="AA5" s="271">
        <v>0</v>
      </c>
      <c r="AB5" s="272">
        <v>1</v>
      </c>
      <c r="AC5" s="271">
        <v>1</v>
      </c>
      <c r="AD5" s="271">
        <v>0</v>
      </c>
      <c r="AE5" s="271">
        <v>0</v>
      </c>
      <c r="AF5" s="272">
        <v>1</v>
      </c>
      <c r="AG5" s="271">
        <v>0</v>
      </c>
      <c r="AH5" s="271">
        <v>0</v>
      </c>
      <c r="AI5" s="271">
        <v>0</v>
      </c>
      <c r="AJ5" s="272">
        <v>0</v>
      </c>
      <c r="AK5" s="271">
        <v>0</v>
      </c>
      <c r="AL5" s="271">
        <v>0</v>
      </c>
      <c r="AM5" s="271">
        <v>0</v>
      </c>
      <c r="AN5" s="272">
        <v>0</v>
      </c>
    </row>
    <row r="6" spans="1:40" ht="14.95" customHeight="1" thickBot="1" x14ac:dyDescent="0.3">
      <c r="A6" s="253">
        <v>42924</v>
      </c>
      <c r="B6" s="254" t="s">
        <v>50</v>
      </c>
      <c r="C6" s="254" t="s">
        <v>344</v>
      </c>
      <c r="D6" s="255" t="s">
        <v>219</v>
      </c>
      <c r="E6" s="255" t="s">
        <v>2</v>
      </c>
      <c r="F6" s="255">
        <v>15</v>
      </c>
      <c r="G6" s="255">
        <v>15</v>
      </c>
      <c r="H6" s="255" t="s">
        <v>308</v>
      </c>
      <c r="I6" s="255" t="s">
        <v>308</v>
      </c>
      <c r="J6" s="255">
        <v>2</v>
      </c>
      <c r="K6" s="255">
        <v>1</v>
      </c>
      <c r="L6" s="255">
        <v>0</v>
      </c>
      <c r="M6" s="255">
        <v>1</v>
      </c>
      <c r="N6" s="255">
        <v>1</v>
      </c>
      <c r="O6" s="255">
        <v>0</v>
      </c>
      <c r="P6" s="255" t="s">
        <v>308</v>
      </c>
      <c r="Q6" s="255" t="s">
        <v>308</v>
      </c>
      <c r="R6" s="255">
        <v>0</v>
      </c>
      <c r="S6" s="268">
        <v>48609</v>
      </c>
      <c r="T6" s="588" t="s">
        <v>693</v>
      </c>
      <c r="U6" s="269" t="s">
        <v>123</v>
      </c>
      <c r="V6" s="268" t="s">
        <v>196</v>
      </c>
      <c r="W6" s="256" t="s">
        <v>178</v>
      </c>
      <c r="X6" s="270" t="s">
        <v>125</v>
      </c>
      <c r="Y6" s="271">
        <v>1</v>
      </c>
      <c r="Z6" s="271">
        <v>0</v>
      </c>
      <c r="AA6" s="271">
        <v>1</v>
      </c>
      <c r="AB6" s="272">
        <v>0</v>
      </c>
      <c r="AC6" s="271">
        <v>1</v>
      </c>
      <c r="AD6" s="271">
        <v>0</v>
      </c>
      <c r="AE6" s="271">
        <v>1</v>
      </c>
      <c r="AF6" s="272">
        <v>0</v>
      </c>
      <c r="AG6" s="271">
        <v>0</v>
      </c>
      <c r="AH6" s="271">
        <v>0</v>
      </c>
      <c r="AI6" s="271">
        <v>0</v>
      </c>
      <c r="AJ6" s="272">
        <v>0</v>
      </c>
      <c r="AK6" s="271">
        <v>0</v>
      </c>
      <c r="AL6" s="271">
        <v>0</v>
      </c>
      <c r="AM6" s="271">
        <v>0</v>
      </c>
      <c r="AN6" s="272">
        <v>0</v>
      </c>
    </row>
    <row r="7" spans="1:40" ht="14.95" customHeight="1" thickBot="1" x14ac:dyDescent="0.3">
      <c r="A7" s="244">
        <v>42966</v>
      </c>
      <c r="B7" s="235" t="s">
        <v>328</v>
      </c>
      <c r="C7" s="235" t="s">
        <v>29</v>
      </c>
      <c r="D7" s="236" t="s">
        <v>329</v>
      </c>
      <c r="E7" s="236" t="s">
        <v>1</v>
      </c>
      <c r="F7" s="236">
        <v>54</v>
      </c>
      <c r="G7" s="236">
        <v>34</v>
      </c>
      <c r="H7" s="236">
        <v>1</v>
      </c>
      <c r="I7" s="236">
        <v>0</v>
      </c>
      <c r="J7" s="236">
        <v>8</v>
      </c>
      <c r="K7" s="236">
        <v>7</v>
      </c>
      <c r="L7" s="236">
        <v>0</v>
      </c>
      <c r="M7" s="236">
        <v>0</v>
      </c>
      <c r="N7" s="236">
        <v>0</v>
      </c>
      <c r="O7" s="236">
        <v>0</v>
      </c>
      <c r="P7" s="236">
        <v>1</v>
      </c>
      <c r="Q7" s="236">
        <v>0</v>
      </c>
      <c r="R7" s="236">
        <v>4</v>
      </c>
      <c r="S7" s="237">
        <v>54846</v>
      </c>
      <c r="T7" s="496" t="s">
        <v>777</v>
      </c>
      <c r="U7" s="238" t="s">
        <v>206</v>
      </c>
      <c r="V7" s="237" t="s">
        <v>169</v>
      </c>
      <c r="W7" s="239" t="s">
        <v>195</v>
      </c>
      <c r="X7" s="240" t="s">
        <v>201</v>
      </c>
      <c r="Y7" s="241">
        <v>1</v>
      </c>
      <c r="Z7" s="241">
        <v>1</v>
      </c>
      <c r="AA7" s="241">
        <v>0</v>
      </c>
      <c r="AB7" s="242">
        <v>0</v>
      </c>
      <c r="AC7" s="241">
        <v>0</v>
      </c>
      <c r="AD7" s="241">
        <v>0</v>
      </c>
      <c r="AE7" s="241">
        <v>0</v>
      </c>
      <c r="AF7" s="242">
        <v>0</v>
      </c>
      <c r="AG7" s="241">
        <v>1</v>
      </c>
      <c r="AH7" s="241">
        <v>1</v>
      </c>
      <c r="AI7" s="241">
        <v>0</v>
      </c>
      <c r="AJ7" s="242">
        <v>0</v>
      </c>
      <c r="AK7" s="241">
        <v>0</v>
      </c>
      <c r="AL7" s="241">
        <v>0</v>
      </c>
      <c r="AM7" s="241">
        <v>0</v>
      </c>
      <c r="AN7" s="242">
        <v>0</v>
      </c>
    </row>
    <row r="8" spans="1:40" ht="14.95" customHeight="1" thickBot="1" x14ac:dyDescent="0.3">
      <c r="A8" s="253">
        <v>42973</v>
      </c>
      <c r="B8" s="291" t="s">
        <v>328</v>
      </c>
      <c r="C8" s="254" t="s">
        <v>29</v>
      </c>
      <c r="D8" s="255" t="s">
        <v>332</v>
      </c>
      <c r="E8" s="255" t="s">
        <v>1</v>
      </c>
      <c r="F8" s="255">
        <v>35</v>
      </c>
      <c r="G8" s="292">
        <v>29</v>
      </c>
      <c r="H8" s="292">
        <v>0</v>
      </c>
      <c r="I8" s="255">
        <v>0</v>
      </c>
      <c r="J8" s="255">
        <v>5</v>
      </c>
      <c r="K8" s="255">
        <v>5</v>
      </c>
      <c r="L8" s="255">
        <v>0</v>
      </c>
      <c r="M8" s="255">
        <v>0</v>
      </c>
      <c r="N8" s="255">
        <v>0</v>
      </c>
      <c r="O8" s="255">
        <v>0</v>
      </c>
      <c r="P8" s="255">
        <v>0</v>
      </c>
      <c r="Q8" s="255">
        <v>1</v>
      </c>
      <c r="R8" s="255">
        <v>5</v>
      </c>
      <c r="S8" s="256">
        <v>27085</v>
      </c>
      <c r="T8" s="528" t="s">
        <v>291</v>
      </c>
      <c r="U8" s="294" t="s">
        <v>195</v>
      </c>
      <c r="V8" s="256" t="s">
        <v>169</v>
      </c>
      <c r="W8" s="256" t="s">
        <v>206</v>
      </c>
      <c r="X8" s="257" t="s">
        <v>201</v>
      </c>
      <c r="Y8" s="256">
        <v>1</v>
      </c>
      <c r="Z8" s="256">
        <v>1</v>
      </c>
      <c r="AA8" s="256">
        <v>0</v>
      </c>
      <c r="AB8" s="295">
        <v>0</v>
      </c>
      <c r="AC8" s="256">
        <v>1</v>
      </c>
      <c r="AD8" s="256">
        <v>1</v>
      </c>
      <c r="AE8" s="256">
        <v>0</v>
      </c>
      <c r="AF8" s="295">
        <v>0</v>
      </c>
      <c r="AG8" s="256">
        <v>0</v>
      </c>
      <c r="AH8" s="256">
        <v>0</v>
      </c>
      <c r="AI8" s="256">
        <v>0</v>
      </c>
      <c r="AJ8" s="295">
        <v>0</v>
      </c>
      <c r="AK8" s="256">
        <v>0</v>
      </c>
      <c r="AL8" s="256">
        <v>0</v>
      </c>
      <c r="AM8" s="256">
        <v>0</v>
      </c>
      <c r="AN8" s="295">
        <v>0</v>
      </c>
    </row>
    <row r="9" spans="1:40" ht="14.95" customHeight="1" thickBot="1" x14ac:dyDescent="0.3">
      <c r="A9" s="253">
        <v>42987</v>
      </c>
      <c r="B9" s="291" t="s">
        <v>328</v>
      </c>
      <c r="C9" s="254" t="s">
        <v>40</v>
      </c>
      <c r="D9" s="255" t="s">
        <v>334</v>
      </c>
      <c r="E9" s="255" t="s">
        <v>1</v>
      </c>
      <c r="F9" s="255">
        <v>39</v>
      </c>
      <c r="G9" s="292">
        <v>22</v>
      </c>
      <c r="H9" s="292">
        <v>1</v>
      </c>
      <c r="I9" s="255">
        <v>0</v>
      </c>
      <c r="J9" s="255">
        <v>6</v>
      </c>
      <c r="K9" s="255">
        <v>3</v>
      </c>
      <c r="L9" s="255">
        <v>0</v>
      </c>
      <c r="M9" s="255">
        <v>1</v>
      </c>
      <c r="N9" s="255">
        <v>1</v>
      </c>
      <c r="O9" s="255">
        <v>0</v>
      </c>
      <c r="P9" s="255">
        <v>0</v>
      </c>
      <c r="Q9" s="255">
        <v>0</v>
      </c>
      <c r="R9" s="255">
        <v>1</v>
      </c>
      <c r="S9" s="256">
        <v>22118</v>
      </c>
      <c r="T9" s="528" t="s">
        <v>776</v>
      </c>
      <c r="U9" s="294" t="s">
        <v>149</v>
      </c>
      <c r="V9" s="256" t="s">
        <v>196</v>
      </c>
      <c r="W9" s="256" t="s">
        <v>195</v>
      </c>
      <c r="X9" s="257" t="s">
        <v>192</v>
      </c>
      <c r="Y9" s="256">
        <v>1</v>
      </c>
      <c r="Z9" s="256">
        <v>1</v>
      </c>
      <c r="AA9" s="256">
        <v>0</v>
      </c>
      <c r="AB9" s="295">
        <v>0</v>
      </c>
      <c r="AC9" s="256">
        <v>1</v>
      </c>
      <c r="AD9" s="256">
        <v>1</v>
      </c>
      <c r="AE9" s="256">
        <v>0</v>
      </c>
      <c r="AF9" s="295">
        <v>0</v>
      </c>
      <c r="AG9" s="256">
        <v>0</v>
      </c>
      <c r="AH9" s="256">
        <v>0</v>
      </c>
      <c r="AI9" s="256">
        <v>0</v>
      </c>
      <c r="AJ9" s="295">
        <v>0</v>
      </c>
      <c r="AK9" s="256">
        <v>0</v>
      </c>
      <c r="AL9" s="256">
        <v>0</v>
      </c>
      <c r="AM9" s="256">
        <v>0</v>
      </c>
      <c r="AN9" s="295">
        <v>0</v>
      </c>
    </row>
    <row r="10" spans="1:40" ht="14.95" customHeight="1" thickBot="1" x14ac:dyDescent="0.3">
      <c r="A10" s="253">
        <v>42994</v>
      </c>
      <c r="B10" s="291" t="s">
        <v>328</v>
      </c>
      <c r="C10" s="254" t="s">
        <v>330</v>
      </c>
      <c r="D10" s="255" t="s">
        <v>336</v>
      </c>
      <c r="E10" s="255" t="s">
        <v>1</v>
      </c>
      <c r="F10" s="255">
        <v>57</v>
      </c>
      <c r="G10" s="292">
        <v>0</v>
      </c>
      <c r="H10" s="524">
        <v>1</v>
      </c>
      <c r="I10" s="292">
        <v>0</v>
      </c>
      <c r="J10" s="255">
        <v>8</v>
      </c>
      <c r="K10" s="255">
        <v>7</v>
      </c>
      <c r="L10" s="255">
        <v>0</v>
      </c>
      <c r="M10" s="255">
        <v>1</v>
      </c>
      <c r="N10" s="255">
        <v>0</v>
      </c>
      <c r="O10" s="255">
        <v>0</v>
      </c>
      <c r="P10" s="255">
        <v>0</v>
      </c>
      <c r="Q10" s="255">
        <v>0</v>
      </c>
      <c r="R10" s="255">
        <v>0</v>
      </c>
      <c r="S10" s="256">
        <v>30021</v>
      </c>
      <c r="T10" s="527" t="s">
        <v>782</v>
      </c>
      <c r="U10" s="294" t="s">
        <v>195</v>
      </c>
      <c r="V10" s="256" t="s">
        <v>196</v>
      </c>
      <c r="W10" s="256" t="s">
        <v>149</v>
      </c>
      <c r="X10" s="257" t="s">
        <v>192</v>
      </c>
      <c r="Y10" s="256">
        <v>1</v>
      </c>
      <c r="Z10" s="256">
        <v>1</v>
      </c>
      <c r="AA10" s="256">
        <v>0</v>
      </c>
      <c r="AB10" s="295">
        <v>0</v>
      </c>
      <c r="AC10" s="256">
        <v>1</v>
      </c>
      <c r="AD10" s="256">
        <v>1</v>
      </c>
      <c r="AE10" s="256">
        <v>0</v>
      </c>
      <c r="AF10" s="295">
        <v>0</v>
      </c>
      <c r="AG10" s="256">
        <v>0</v>
      </c>
      <c r="AH10" s="256">
        <v>0</v>
      </c>
      <c r="AI10" s="256">
        <v>0</v>
      </c>
      <c r="AJ10" s="295">
        <v>0</v>
      </c>
      <c r="AK10" s="256">
        <v>0</v>
      </c>
      <c r="AL10" s="256">
        <v>0</v>
      </c>
      <c r="AM10" s="256">
        <v>0</v>
      </c>
      <c r="AN10" s="295">
        <v>0</v>
      </c>
    </row>
    <row r="11" spans="1:40" ht="14.95" customHeight="1" thickBot="1" x14ac:dyDescent="0.3">
      <c r="A11" s="244">
        <v>43008</v>
      </c>
      <c r="B11" s="249" t="s">
        <v>328</v>
      </c>
      <c r="C11" s="235" t="s">
        <v>40</v>
      </c>
      <c r="D11" s="236" t="s">
        <v>340</v>
      </c>
      <c r="E11" s="236" t="s">
        <v>1</v>
      </c>
      <c r="F11" s="236">
        <v>36</v>
      </c>
      <c r="G11" s="250">
        <v>10</v>
      </c>
      <c r="H11" s="250">
        <v>1</v>
      </c>
      <c r="I11" s="236">
        <v>0</v>
      </c>
      <c r="J11" s="236">
        <v>5</v>
      </c>
      <c r="K11" s="236">
        <v>4</v>
      </c>
      <c r="L11" s="236">
        <v>0</v>
      </c>
      <c r="M11" s="236">
        <v>1</v>
      </c>
      <c r="N11" s="236">
        <v>2</v>
      </c>
      <c r="O11" s="236">
        <v>0</v>
      </c>
      <c r="P11" s="236">
        <v>0</v>
      </c>
      <c r="Q11" s="236">
        <v>0</v>
      </c>
      <c r="R11" s="236">
        <v>1</v>
      </c>
      <c r="S11" s="239">
        <v>30140</v>
      </c>
      <c r="T11" s="603" t="s">
        <v>786</v>
      </c>
      <c r="U11" s="251" t="s">
        <v>125</v>
      </c>
      <c r="V11" s="239" t="s">
        <v>212</v>
      </c>
      <c r="W11" s="239" t="s">
        <v>200</v>
      </c>
      <c r="X11" s="258" t="s">
        <v>152</v>
      </c>
      <c r="Y11" s="239">
        <v>1</v>
      </c>
      <c r="Z11" s="239">
        <v>1</v>
      </c>
      <c r="AA11" s="239">
        <v>0</v>
      </c>
      <c r="AB11" s="243">
        <v>0</v>
      </c>
      <c r="AC11" s="239">
        <v>0</v>
      </c>
      <c r="AD11" s="239">
        <v>0</v>
      </c>
      <c r="AE11" s="239">
        <v>0</v>
      </c>
      <c r="AF11" s="243">
        <v>0</v>
      </c>
      <c r="AG11" s="239">
        <v>1</v>
      </c>
      <c r="AH11" s="239">
        <v>1</v>
      </c>
      <c r="AI11" s="239">
        <v>0</v>
      </c>
      <c r="AJ11" s="243">
        <v>0</v>
      </c>
      <c r="AK11" s="239">
        <v>0</v>
      </c>
      <c r="AL11" s="239">
        <v>0</v>
      </c>
      <c r="AM11" s="239">
        <v>0</v>
      </c>
      <c r="AN11" s="243">
        <v>0</v>
      </c>
    </row>
    <row r="12" spans="1:40" ht="14.95" customHeight="1" thickBot="1" x14ac:dyDescent="0.3">
      <c r="A12" s="244">
        <v>43015</v>
      </c>
      <c r="B12" s="249" t="s">
        <v>328</v>
      </c>
      <c r="C12" s="235" t="s">
        <v>330</v>
      </c>
      <c r="D12" s="235" t="s">
        <v>341</v>
      </c>
      <c r="E12" s="236" t="s">
        <v>1</v>
      </c>
      <c r="F12" s="236">
        <v>25</v>
      </c>
      <c r="G12" s="250">
        <v>24</v>
      </c>
      <c r="H12" s="250">
        <v>0</v>
      </c>
      <c r="I12" s="236">
        <v>0</v>
      </c>
      <c r="J12" s="236">
        <v>3</v>
      </c>
      <c r="K12" s="236">
        <v>2</v>
      </c>
      <c r="L12" s="236">
        <v>0</v>
      </c>
      <c r="M12" s="236">
        <v>2</v>
      </c>
      <c r="N12" s="236">
        <v>0</v>
      </c>
      <c r="O12" s="236">
        <v>0</v>
      </c>
      <c r="P12" s="236">
        <v>0</v>
      </c>
      <c r="Q12" s="236">
        <v>1</v>
      </c>
      <c r="R12" s="236">
        <v>3</v>
      </c>
      <c r="S12" s="239">
        <v>47342</v>
      </c>
      <c r="T12" s="603" t="s">
        <v>411</v>
      </c>
      <c r="U12" s="251" t="s">
        <v>178</v>
      </c>
      <c r="V12" s="239" t="s">
        <v>169</v>
      </c>
      <c r="W12" s="239" t="s">
        <v>123</v>
      </c>
      <c r="X12" s="258" t="s">
        <v>415</v>
      </c>
      <c r="Y12" s="239">
        <v>1</v>
      </c>
      <c r="Z12" s="239">
        <v>1</v>
      </c>
      <c r="AA12" s="239">
        <v>0</v>
      </c>
      <c r="AB12" s="243">
        <v>0</v>
      </c>
      <c r="AC12" s="239">
        <v>0</v>
      </c>
      <c r="AD12" s="239">
        <v>0</v>
      </c>
      <c r="AE12" s="239">
        <v>0</v>
      </c>
      <c r="AF12" s="243">
        <v>0</v>
      </c>
      <c r="AG12" s="239">
        <v>1</v>
      </c>
      <c r="AH12" s="239">
        <v>1</v>
      </c>
      <c r="AI12" s="239">
        <v>0</v>
      </c>
      <c r="AJ12" s="243">
        <v>0</v>
      </c>
      <c r="AK12" s="239">
        <v>0</v>
      </c>
      <c r="AL12" s="239">
        <v>0</v>
      </c>
      <c r="AM12" s="239">
        <v>0</v>
      </c>
      <c r="AN12" s="243">
        <v>0</v>
      </c>
    </row>
    <row r="13" spans="1:40" ht="14.95" customHeight="1" thickBot="1" x14ac:dyDescent="0.3">
      <c r="A13" s="244">
        <v>43029</v>
      </c>
      <c r="B13" s="249" t="s">
        <v>343</v>
      </c>
      <c r="C13" s="235" t="s">
        <v>29</v>
      </c>
      <c r="D13" s="235" t="s">
        <v>49</v>
      </c>
      <c r="E13" s="236" t="s">
        <v>3</v>
      </c>
      <c r="F13" s="236">
        <v>18</v>
      </c>
      <c r="G13" s="250">
        <v>23</v>
      </c>
      <c r="H13" s="250" t="s">
        <v>308</v>
      </c>
      <c r="I13" s="236" t="s">
        <v>308</v>
      </c>
      <c r="J13" s="236">
        <v>2</v>
      </c>
      <c r="K13" s="236">
        <v>1</v>
      </c>
      <c r="L13" s="236">
        <v>0</v>
      </c>
      <c r="M13" s="236">
        <v>2</v>
      </c>
      <c r="N13" s="236">
        <v>0</v>
      </c>
      <c r="O13" s="236">
        <v>0</v>
      </c>
      <c r="P13" s="236" t="s">
        <v>308</v>
      </c>
      <c r="Q13" s="236" t="s">
        <v>308</v>
      </c>
      <c r="R13" s="236">
        <v>3</v>
      </c>
      <c r="S13" s="239">
        <v>45107</v>
      </c>
      <c r="T13" s="327" t="s">
        <v>790</v>
      </c>
      <c r="U13" s="251" t="s">
        <v>206</v>
      </c>
      <c r="V13" s="239" t="s">
        <v>212</v>
      </c>
      <c r="W13" s="239" t="s">
        <v>152</v>
      </c>
      <c r="X13" s="258" t="s">
        <v>789</v>
      </c>
      <c r="Y13" s="239">
        <v>1</v>
      </c>
      <c r="Z13" s="239">
        <v>0</v>
      </c>
      <c r="AA13" s="239">
        <v>0</v>
      </c>
      <c r="AB13" s="243">
        <v>1</v>
      </c>
      <c r="AC13" s="239">
        <v>0</v>
      </c>
      <c r="AD13" s="239">
        <v>0</v>
      </c>
      <c r="AE13" s="239">
        <v>0</v>
      </c>
      <c r="AF13" s="243">
        <v>0</v>
      </c>
      <c r="AG13" s="239">
        <v>1</v>
      </c>
      <c r="AH13" s="239">
        <v>0</v>
      </c>
      <c r="AI13" s="239">
        <v>0</v>
      </c>
      <c r="AJ13" s="243">
        <v>1</v>
      </c>
      <c r="AK13" s="239">
        <v>0</v>
      </c>
      <c r="AL13" s="239">
        <v>0</v>
      </c>
      <c r="AM13" s="239">
        <v>0</v>
      </c>
      <c r="AN13" s="243">
        <v>0</v>
      </c>
    </row>
    <row r="14" spans="1:40" ht="14.95" customHeight="1" thickBot="1" x14ac:dyDescent="0.3">
      <c r="A14" s="244">
        <v>43050</v>
      </c>
      <c r="B14" s="249" t="s">
        <v>50</v>
      </c>
      <c r="C14" s="235" t="s">
        <v>35</v>
      </c>
      <c r="D14" s="235" t="s">
        <v>53</v>
      </c>
      <c r="E14" s="236" t="s">
        <v>1</v>
      </c>
      <c r="F14" s="236">
        <v>38</v>
      </c>
      <c r="G14" s="250">
        <v>18</v>
      </c>
      <c r="H14" s="250" t="s">
        <v>308</v>
      </c>
      <c r="I14" s="236" t="s">
        <v>308</v>
      </c>
      <c r="J14" s="236">
        <v>5</v>
      </c>
      <c r="K14" s="236">
        <v>5</v>
      </c>
      <c r="L14" s="236">
        <v>0</v>
      </c>
      <c r="M14" s="236">
        <v>1</v>
      </c>
      <c r="N14" s="236">
        <v>1</v>
      </c>
      <c r="O14" s="236">
        <v>0</v>
      </c>
      <c r="P14" s="236" t="s">
        <v>308</v>
      </c>
      <c r="Q14" s="236" t="s">
        <v>308</v>
      </c>
      <c r="R14" s="236">
        <v>2</v>
      </c>
      <c r="S14" s="237">
        <v>78561</v>
      </c>
      <c r="T14" s="496" t="s">
        <v>299</v>
      </c>
      <c r="U14" s="238" t="s">
        <v>149</v>
      </c>
      <c r="V14" s="237" t="s">
        <v>832</v>
      </c>
      <c r="W14" s="237" t="s">
        <v>192</v>
      </c>
      <c r="X14" s="240" t="s">
        <v>833</v>
      </c>
      <c r="Y14" s="239">
        <v>1</v>
      </c>
      <c r="Z14" s="239">
        <v>1</v>
      </c>
      <c r="AA14" s="239">
        <v>0</v>
      </c>
      <c r="AB14" s="243">
        <v>0</v>
      </c>
      <c r="AC14" s="239">
        <v>0</v>
      </c>
      <c r="AD14" s="239">
        <v>0</v>
      </c>
      <c r="AE14" s="239">
        <v>0</v>
      </c>
      <c r="AF14" s="243">
        <v>0</v>
      </c>
      <c r="AG14" s="239">
        <v>1</v>
      </c>
      <c r="AH14" s="239">
        <v>1</v>
      </c>
      <c r="AI14" s="239">
        <v>0</v>
      </c>
      <c r="AJ14" s="243">
        <v>0</v>
      </c>
      <c r="AK14" s="239">
        <v>0</v>
      </c>
      <c r="AL14" s="239">
        <v>0</v>
      </c>
      <c r="AM14" s="239">
        <v>0</v>
      </c>
      <c r="AN14" s="243">
        <v>0</v>
      </c>
    </row>
    <row r="15" spans="1:40" ht="14.95" customHeight="1" thickBot="1" x14ac:dyDescent="0.3">
      <c r="A15" s="244">
        <v>43057</v>
      </c>
      <c r="B15" s="249" t="s">
        <v>50</v>
      </c>
      <c r="C15" s="235" t="s">
        <v>37</v>
      </c>
      <c r="D15" s="235" t="s">
        <v>55</v>
      </c>
      <c r="E15" s="236" t="s">
        <v>1</v>
      </c>
      <c r="F15" s="236">
        <v>22</v>
      </c>
      <c r="G15" s="250">
        <v>17</v>
      </c>
      <c r="H15" s="250" t="s">
        <v>308</v>
      </c>
      <c r="I15" s="236" t="s">
        <v>308</v>
      </c>
      <c r="J15" s="236">
        <v>3</v>
      </c>
      <c r="K15" s="236">
        <v>2</v>
      </c>
      <c r="L15" s="236">
        <v>0</v>
      </c>
      <c r="M15" s="236">
        <v>1</v>
      </c>
      <c r="N15" s="236">
        <v>2</v>
      </c>
      <c r="O15" s="236">
        <v>0</v>
      </c>
      <c r="P15" s="236" t="s">
        <v>308</v>
      </c>
      <c r="Q15" s="236" t="s">
        <v>308</v>
      </c>
      <c r="R15" s="236">
        <v>2</v>
      </c>
      <c r="S15" s="237">
        <v>67533</v>
      </c>
      <c r="T15" s="259" t="s">
        <v>635</v>
      </c>
      <c r="U15" s="238" t="s">
        <v>192</v>
      </c>
      <c r="V15" s="237" t="s">
        <v>832</v>
      </c>
      <c r="W15" s="239" t="s">
        <v>123</v>
      </c>
      <c r="X15" s="240" t="s">
        <v>828</v>
      </c>
      <c r="Y15" s="239">
        <v>1</v>
      </c>
      <c r="Z15" s="239">
        <v>1</v>
      </c>
      <c r="AA15" s="239">
        <v>0</v>
      </c>
      <c r="AB15" s="243">
        <v>0</v>
      </c>
      <c r="AC15" s="239">
        <v>0</v>
      </c>
      <c r="AD15" s="239">
        <v>0</v>
      </c>
      <c r="AE15" s="239">
        <v>0</v>
      </c>
      <c r="AF15" s="243">
        <v>0</v>
      </c>
      <c r="AG15" s="239">
        <v>1</v>
      </c>
      <c r="AH15" s="239">
        <v>1</v>
      </c>
      <c r="AI15" s="239">
        <v>0</v>
      </c>
      <c r="AJ15" s="243">
        <v>0</v>
      </c>
      <c r="AK15" s="239">
        <v>0</v>
      </c>
      <c r="AL15" s="239">
        <v>0</v>
      </c>
      <c r="AM15" s="239">
        <v>0</v>
      </c>
      <c r="AN15" s="243">
        <v>0</v>
      </c>
    </row>
    <row r="16" spans="1:40" ht="14.95" customHeight="1" thickBot="1" x14ac:dyDescent="0.3">
      <c r="A16" s="244">
        <v>43064</v>
      </c>
      <c r="B16" s="249" t="s">
        <v>50</v>
      </c>
      <c r="C16" s="235" t="s">
        <v>32</v>
      </c>
      <c r="D16" s="235" t="s">
        <v>45</v>
      </c>
      <c r="E16" s="236" t="s">
        <v>1</v>
      </c>
      <c r="F16" s="236">
        <v>33</v>
      </c>
      <c r="G16" s="250">
        <v>18</v>
      </c>
      <c r="H16" s="250" t="s">
        <v>308</v>
      </c>
      <c r="I16" s="236" t="s">
        <v>308</v>
      </c>
      <c r="J16" s="236">
        <v>5</v>
      </c>
      <c r="K16" s="236">
        <v>4</v>
      </c>
      <c r="L16" s="236">
        <v>0</v>
      </c>
      <c r="M16" s="236">
        <v>0</v>
      </c>
      <c r="N16" s="236">
        <v>1</v>
      </c>
      <c r="O16" s="236">
        <v>0</v>
      </c>
      <c r="P16" s="236" t="s">
        <v>308</v>
      </c>
      <c r="Q16" s="236" t="s">
        <v>308</v>
      </c>
      <c r="R16" s="236">
        <v>2</v>
      </c>
      <c r="S16" s="239">
        <v>74169</v>
      </c>
      <c r="T16" s="603" t="s">
        <v>896</v>
      </c>
      <c r="U16" s="251" t="s">
        <v>206</v>
      </c>
      <c r="V16" s="239" t="s">
        <v>169</v>
      </c>
      <c r="W16" s="239" t="s">
        <v>178</v>
      </c>
      <c r="X16" s="240" t="s">
        <v>860</v>
      </c>
      <c r="Y16" s="239">
        <v>1</v>
      </c>
      <c r="Z16" s="239">
        <v>1</v>
      </c>
      <c r="AA16" s="239">
        <v>0</v>
      </c>
      <c r="AB16" s="243">
        <v>0</v>
      </c>
      <c r="AC16" s="239">
        <v>0</v>
      </c>
      <c r="AD16" s="239">
        <v>0</v>
      </c>
      <c r="AE16" s="239">
        <v>0</v>
      </c>
      <c r="AF16" s="243">
        <v>0</v>
      </c>
      <c r="AG16" s="239">
        <v>1</v>
      </c>
      <c r="AH16" s="239">
        <v>1</v>
      </c>
      <c r="AI16" s="239">
        <v>0</v>
      </c>
      <c r="AJ16" s="243">
        <v>0</v>
      </c>
      <c r="AK16" s="239">
        <v>0</v>
      </c>
      <c r="AL16" s="239">
        <v>0</v>
      </c>
      <c r="AM16" s="239">
        <v>0</v>
      </c>
      <c r="AN16" s="243">
        <v>0</v>
      </c>
    </row>
    <row r="17" spans="1:40" ht="15.8" thickBot="1" x14ac:dyDescent="0.3">
      <c r="A17" s="560"/>
      <c r="B17" s="561"/>
      <c r="C17" s="663" t="s">
        <v>702</v>
      </c>
      <c r="D17" s="664"/>
      <c r="E17" s="665"/>
      <c r="F17" s="555">
        <f>SUM(F3:F6)</f>
        <v>144</v>
      </c>
      <c r="G17" s="555">
        <f>SUM(G3:G6)</f>
        <v>54</v>
      </c>
      <c r="H17" s="555" t="s">
        <v>308</v>
      </c>
      <c r="I17" s="555" t="s">
        <v>308</v>
      </c>
      <c r="J17" s="555">
        <f t="shared" ref="J17:O17" si="0">SUM(J3:J6)</f>
        <v>17</v>
      </c>
      <c r="K17" s="555">
        <f t="shared" si="0"/>
        <v>13</v>
      </c>
      <c r="L17" s="555">
        <f t="shared" si="0"/>
        <v>0</v>
      </c>
      <c r="M17" s="555">
        <f t="shared" si="0"/>
        <v>11</v>
      </c>
      <c r="N17" s="555">
        <f t="shared" si="0"/>
        <v>1</v>
      </c>
      <c r="O17" s="555">
        <f t="shared" si="0"/>
        <v>1</v>
      </c>
      <c r="P17" s="555" t="s">
        <v>308</v>
      </c>
      <c r="Q17" s="555" t="s">
        <v>308</v>
      </c>
      <c r="R17" s="555">
        <f>SUM(R3:R6)</f>
        <v>4</v>
      </c>
      <c r="W17" s="556"/>
      <c r="X17" s="582" t="s">
        <v>702</v>
      </c>
      <c r="Y17" s="555">
        <f t="shared" ref="Y17:AN17" si="1">SUM(Y3:Y6)</f>
        <v>4</v>
      </c>
      <c r="Z17" s="555">
        <f t="shared" si="1"/>
        <v>2</v>
      </c>
      <c r="AA17" s="555">
        <f t="shared" si="1"/>
        <v>1</v>
      </c>
      <c r="AB17" s="555">
        <f t="shared" si="1"/>
        <v>1</v>
      </c>
      <c r="AC17" s="557">
        <f t="shared" si="1"/>
        <v>4</v>
      </c>
      <c r="AD17" s="557">
        <f t="shared" si="1"/>
        <v>2</v>
      </c>
      <c r="AE17" s="557">
        <f t="shared" si="1"/>
        <v>1</v>
      </c>
      <c r="AF17" s="557">
        <f t="shared" si="1"/>
        <v>1</v>
      </c>
      <c r="AG17" s="558">
        <f t="shared" si="1"/>
        <v>0</v>
      </c>
      <c r="AH17" s="558">
        <f t="shared" si="1"/>
        <v>0</v>
      </c>
      <c r="AI17" s="558">
        <f t="shared" si="1"/>
        <v>0</v>
      </c>
      <c r="AJ17" s="558">
        <f t="shared" si="1"/>
        <v>0</v>
      </c>
      <c r="AK17" s="559">
        <f t="shared" si="1"/>
        <v>0</v>
      </c>
      <c r="AL17" s="559">
        <f t="shared" si="1"/>
        <v>0</v>
      </c>
      <c r="AM17" s="559">
        <f t="shared" si="1"/>
        <v>0</v>
      </c>
      <c r="AN17" s="559">
        <f t="shared" si="1"/>
        <v>0</v>
      </c>
    </row>
    <row r="18" spans="1:40" ht="15.8" thickBot="1" x14ac:dyDescent="0.3">
      <c r="A18" s="560"/>
      <c r="B18" s="561"/>
      <c r="C18" s="666" t="s">
        <v>700</v>
      </c>
      <c r="D18" s="667"/>
      <c r="E18" s="668"/>
      <c r="F18" s="594">
        <f>SUM(F7:F12)</f>
        <v>246</v>
      </c>
      <c r="G18" s="594">
        <f t="shared" ref="G18:R18" si="2">SUM(G7:G12)</f>
        <v>119</v>
      </c>
      <c r="H18" s="594">
        <f t="shared" si="2"/>
        <v>4</v>
      </c>
      <c r="I18" s="594">
        <f t="shared" si="2"/>
        <v>0</v>
      </c>
      <c r="J18" s="594">
        <f t="shared" si="2"/>
        <v>35</v>
      </c>
      <c r="K18" s="594">
        <f t="shared" si="2"/>
        <v>28</v>
      </c>
      <c r="L18" s="594">
        <f t="shared" si="2"/>
        <v>0</v>
      </c>
      <c r="M18" s="594">
        <f t="shared" si="2"/>
        <v>5</v>
      </c>
      <c r="N18" s="594">
        <f t="shared" si="2"/>
        <v>3</v>
      </c>
      <c r="O18" s="594">
        <f t="shared" si="2"/>
        <v>0</v>
      </c>
      <c r="P18" s="594">
        <f t="shared" si="2"/>
        <v>1</v>
      </c>
      <c r="Q18" s="594">
        <f t="shared" si="2"/>
        <v>2</v>
      </c>
      <c r="R18" s="594">
        <f t="shared" si="2"/>
        <v>14</v>
      </c>
      <c r="S18" s="595"/>
      <c r="T18" s="595"/>
      <c r="U18" s="595"/>
      <c r="V18" s="595"/>
      <c r="W18" s="596"/>
      <c r="X18" s="597" t="s">
        <v>700</v>
      </c>
      <c r="Y18" s="594">
        <f t="shared" ref="Y18:AN18" si="3">SUM(Y7:Y12)</f>
        <v>6</v>
      </c>
      <c r="Z18" s="594">
        <f t="shared" si="3"/>
        <v>6</v>
      </c>
      <c r="AA18" s="594">
        <f t="shared" si="3"/>
        <v>0</v>
      </c>
      <c r="AB18" s="594">
        <f t="shared" si="3"/>
        <v>0</v>
      </c>
      <c r="AC18" s="598">
        <f t="shared" si="3"/>
        <v>3</v>
      </c>
      <c r="AD18" s="598">
        <f t="shared" si="3"/>
        <v>3</v>
      </c>
      <c r="AE18" s="598">
        <f t="shared" si="3"/>
        <v>0</v>
      </c>
      <c r="AF18" s="598">
        <f t="shared" si="3"/>
        <v>0</v>
      </c>
      <c r="AG18" s="599">
        <f t="shared" si="3"/>
        <v>3</v>
      </c>
      <c r="AH18" s="599">
        <f t="shared" si="3"/>
        <v>3</v>
      </c>
      <c r="AI18" s="599">
        <f t="shared" si="3"/>
        <v>0</v>
      </c>
      <c r="AJ18" s="599">
        <f t="shared" si="3"/>
        <v>0</v>
      </c>
      <c r="AK18" s="600">
        <f t="shared" si="3"/>
        <v>0</v>
      </c>
      <c r="AL18" s="600">
        <f t="shared" si="3"/>
        <v>0</v>
      </c>
      <c r="AM18" s="600">
        <f t="shared" si="3"/>
        <v>0</v>
      </c>
      <c r="AN18" s="600">
        <f t="shared" si="3"/>
        <v>0</v>
      </c>
    </row>
    <row r="19" spans="1:40" ht="15.8" thickBot="1" x14ac:dyDescent="0.3">
      <c r="A19" s="560"/>
      <c r="B19" s="561"/>
      <c r="C19" s="672" t="s">
        <v>701</v>
      </c>
      <c r="D19" s="673"/>
      <c r="E19" s="674"/>
      <c r="F19" s="568">
        <f>SUM(F13:F16)</f>
        <v>111</v>
      </c>
      <c r="G19" s="568">
        <f>SUM(G13:G16)</f>
        <v>76</v>
      </c>
      <c r="H19" s="568" t="s">
        <v>308</v>
      </c>
      <c r="I19" s="568" t="s">
        <v>308</v>
      </c>
      <c r="J19" s="568">
        <f t="shared" ref="J19:O19" si="4">SUM(J13:J16)</f>
        <v>15</v>
      </c>
      <c r="K19" s="568">
        <f t="shared" si="4"/>
        <v>12</v>
      </c>
      <c r="L19" s="568">
        <f t="shared" si="4"/>
        <v>0</v>
      </c>
      <c r="M19" s="568">
        <f t="shared" si="4"/>
        <v>4</v>
      </c>
      <c r="N19" s="568">
        <f t="shared" si="4"/>
        <v>4</v>
      </c>
      <c r="O19" s="568">
        <f t="shared" si="4"/>
        <v>0</v>
      </c>
      <c r="P19" s="568" t="s">
        <v>308</v>
      </c>
      <c r="Q19" s="568" t="s">
        <v>308</v>
      </c>
      <c r="R19" s="568">
        <f>SUM(R13:R16)</f>
        <v>9</v>
      </c>
      <c r="S19" s="569"/>
      <c r="T19" s="569"/>
      <c r="U19" s="569"/>
      <c r="V19" s="569"/>
      <c r="W19" s="570"/>
      <c r="X19" s="584" t="s">
        <v>701</v>
      </c>
      <c r="Y19" s="568">
        <f t="shared" ref="Y19:AN19" si="5">SUM(Y13:Y16)</f>
        <v>4</v>
      </c>
      <c r="Z19" s="568">
        <f t="shared" si="5"/>
        <v>3</v>
      </c>
      <c r="AA19" s="568">
        <f t="shared" si="5"/>
        <v>0</v>
      </c>
      <c r="AB19" s="568">
        <f t="shared" si="5"/>
        <v>1</v>
      </c>
      <c r="AC19" s="572">
        <f t="shared" si="5"/>
        <v>0</v>
      </c>
      <c r="AD19" s="572">
        <f t="shared" si="5"/>
        <v>0</v>
      </c>
      <c r="AE19" s="572">
        <f t="shared" si="5"/>
        <v>0</v>
      </c>
      <c r="AF19" s="572">
        <f t="shared" si="5"/>
        <v>0</v>
      </c>
      <c r="AG19" s="573">
        <f t="shared" si="5"/>
        <v>4</v>
      </c>
      <c r="AH19" s="573">
        <f t="shared" si="5"/>
        <v>3</v>
      </c>
      <c r="AI19" s="573">
        <f t="shared" si="5"/>
        <v>0</v>
      </c>
      <c r="AJ19" s="573">
        <f t="shared" si="5"/>
        <v>1</v>
      </c>
      <c r="AK19" s="574">
        <f t="shared" si="5"/>
        <v>0</v>
      </c>
      <c r="AL19" s="574">
        <f t="shared" si="5"/>
        <v>0</v>
      </c>
      <c r="AM19" s="574">
        <f t="shared" si="5"/>
        <v>0</v>
      </c>
      <c r="AN19" s="574">
        <f t="shared" si="5"/>
        <v>0</v>
      </c>
    </row>
    <row r="20" spans="1:40" ht="15.8" thickBot="1" x14ac:dyDescent="0.3">
      <c r="A20" s="560"/>
      <c r="B20" s="561"/>
      <c r="C20" s="669" t="s">
        <v>699</v>
      </c>
      <c r="D20" s="670"/>
      <c r="E20" s="671"/>
      <c r="F20" s="575">
        <f>SUM(F3:F16)</f>
        <v>501</v>
      </c>
      <c r="G20" s="575">
        <f t="shared" ref="G20:R20" si="6">SUM(G3:G16)</f>
        <v>249</v>
      </c>
      <c r="H20" s="575">
        <f t="shared" si="6"/>
        <v>4</v>
      </c>
      <c r="I20" s="575">
        <f t="shared" si="6"/>
        <v>0</v>
      </c>
      <c r="J20" s="575">
        <f t="shared" si="6"/>
        <v>67</v>
      </c>
      <c r="K20" s="575">
        <f t="shared" si="6"/>
        <v>53</v>
      </c>
      <c r="L20" s="575">
        <f t="shared" si="6"/>
        <v>0</v>
      </c>
      <c r="M20" s="575">
        <f t="shared" si="6"/>
        <v>20</v>
      </c>
      <c r="N20" s="575">
        <f t="shared" si="6"/>
        <v>8</v>
      </c>
      <c r="O20" s="575">
        <f t="shared" si="6"/>
        <v>1</v>
      </c>
      <c r="P20" s="575">
        <f t="shared" si="6"/>
        <v>1</v>
      </c>
      <c r="Q20" s="575">
        <f t="shared" si="6"/>
        <v>2</v>
      </c>
      <c r="R20" s="575">
        <f t="shared" si="6"/>
        <v>27</v>
      </c>
      <c r="S20" s="576"/>
      <c r="T20" s="576"/>
      <c r="U20" s="576"/>
      <c r="V20" s="576"/>
      <c r="W20" s="577"/>
      <c r="X20" s="585" t="s">
        <v>699</v>
      </c>
      <c r="Y20" s="575">
        <f t="shared" ref="Y20:AN20" si="7">SUM(Y3:Y16)</f>
        <v>14</v>
      </c>
      <c r="Z20" s="575">
        <f t="shared" si="7"/>
        <v>11</v>
      </c>
      <c r="AA20" s="575">
        <f t="shared" si="7"/>
        <v>1</v>
      </c>
      <c r="AB20" s="575">
        <f t="shared" si="7"/>
        <v>2</v>
      </c>
      <c r="AC20" s="579">
        <f t="shared" si="7"/>
        <v>7</v>
      </c>
      <c r="AD20" s="579">
        <f t="shared" si="7"/>
        <v>5</v>
      </c>
      <c r="AE20" s="579">
        <f t="shared" si="7"/>
        <v>1</v>
      </c>
      <c r="AF20" s="579">
        <f t="shared" si="7"/>
        <v>1</v>
      </c>
      <c r="AG20" s="580">
        <f t="shared" si="7"/>
        <v>7</v>
      </c>
      <c r="AH20" s="580">
        <f t="shared" si="7"/>
        <v>6</v>
      </c>
      <c r="AI20" s="580">
        <f t="shared" si="7"/>
        <v>0</v>
      </c>
      <c r="AJ20" s="580">
        <f t="shared" si="7"/>
        <v>1</v>
      </c>
      <c r="AK20" s="581">
        <f t="shared" si="7"/>
        <v>0</v>
      </c>
      <c r="AL20" s="581">
        <f t="shared" si="7"/>
        <v>0</v>
      </c>
      <c r="AM20" s="581">
        <f t="shared" si="7"/>
        <v>0</v>
      </c>
      <c r="AN20" s="581">
        <f t="shared" si="7"/>
        <v>0</v>
      </c>
    </row>
    <row r="21" spans="1:40" ht="14.95" x14ac:dyDescent="0.25">
      <c r="A21" t="s">
        <v>74</v>
      </c>
    </row>
    <row r="22" spans="1:40" ht="14.95" x14ac:dyDescent="0.25">
      <c r="A22" t="s">
        <v>372</v>
      </c>
    </row>
    <row r="23" spans="1:40" ht="14.95" x14ac:dyDescent="0.25">
      <c r="A23" t="s">
        <v>389</v>
      </c>
    </row>
    <row r="24" spans="1:40" ht="14.95" x14ac:dyDescent="0.25">
      <c r="A24" t="s">
        <v>390</v>
      </c>
    </row>
    <row r="25" spans="1:40" ht="14.95" x14ac:dyDescent="0.25">
      <c r="A25" t="s">
        <v>391</v>
      </c>
    </row>
    <row r="26" spans="1:40" ht="14.95" x14ac:dyDescent="0.25">
      <c r="A26" t="s">
        <v>392</v>
      </c>
    </row>
    <row r="27" spans="1:40" ht="14.95" x14ac:dyDescent="0.25">
      <c r="A27" s="211"/>
      <c r="B27" t="s">
        <v>48</v>
      </c>
    </row>
    <row r="28" spans="1:40" ht="14.95" x14ac:dyDescent="0.25">
      <c r="A28" s="209"/>
      <c r="B28" t="s">
        <v>46</v>
      </c>
    </row>
    <row r="29" spans="1:40" ht="14.95" x14ac:dyDescent="0.25">
      <c r="A29" s="210"/>
      <c r="B29" t="s">
        <v>47</v>
      </c>
    </row>
    <row r="30" spans="1:40" x14ac:dyDescent="0.25">
      <c r="A30" t="s">
        <v>682</v>
      </c>
    </row>
    <row r="31" spans="1:40" x14ac:dyDescent="0.25">
      <c r="A31" t="s">
        <v>683</v>
      </c>
    </row>
    <row r="32" spans="1:40" ht="14.95" x14ac:dyDescent="0.25">
      <c r="A32" t="s">
        <v>791</v>
      </c>
    </row>
    <row r="33" spans="1:1" x14ac:dyDescent="0.25">
      <c r="A33" s="18" t="s">
        <v>28</v>
      </c>
    </row>
  </sheetData>
  <mergeCells count="10">
    <mergeCell ref="C17:E17"/>
    <mergeCell ref="C18:E18"/>
    <mergeCell ref="C19:E19"/>
    <mergeCell ref="C20:E20"/>
    <mergeCell ref="N1:O1"/>
    <mergeCell ref="P1:R1"/>
    <mergeCell ref="A1:C1"/>
    <mergeCell ref="E1:G1"/>
    <mergeCell ref="H1:I1"/>
    <mergeCell ref="J1:M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23"/>
  <sheetViews>
    <sheetView zoomScaleNormal="100" workbookViewId="0">
      <selection activeCell="W6" sqref="W6"/>
    </sheetView>
  </sheetViews>
  <sheetFormatPr defaultRowHeight="14.3" x14ac:dyDescent="0.25"/>
  <cols>
    <col min="1" max="1" width="7.625" customWidth="1"/>
    <col min="2" max="2" width="5.625" customWidth="1"/>
    <col min="3" max="3" width="11.625" customWidth="1"/>
    <col min="4" max="4" width="4.875" customWidth="1"/>
    <col min="5" max="18" width="3.75" customWidth="1"/>
    <col min="19" max="20" width="6.25" customWidth="1"/>
    <col min="21" max="21" width="21.375" customWidth="1"/>
    <col min="22" max="22" width="19.125" customWidth="1"/>
    <col min="23" max="23" width="22" customWidth="1"/>
    <col min="24" max="24" width="21.125" customWidth="1"/>
    <col min="25" max="40" width="3.75" customWidth="1"/>
  </cols>
  <sheetData>
    <row r="1" spans="1:40" ht="14.95" customHeight="1" thickBot="1" x14ac:dyDescent="0.3">
      <c r="A1" s="781" t="s">
        <v>96</v>
      </c>
      <c r="B1" s="782"/>
      <c r="C1" s="782"/>
      <c r="D1" s="213"/>
      <c r="E1" s="783" t="s">
        <v>24</v>
      </c>
      <c r="F1" s="784"/>
      <c r="G1" s="785"/>
      <c r="H1" s="783" t="s">
        <v>23</v>
      </c>
      <c r="I1" s="785"/>
      <c r="J1" s="778" t="s">
        <v>6</v>
      </c>
      <c r="K1" s="779"/>
      <c r="L1" s="779"/>
      <c r="M1" s="780"/>
      <c r="N1" s="778" t="s">
        <v>7</v>
      </c>
      <c r="O1" s="780"/>
      <c r="P1" s="778" t="s">
        <v>25</v>
      </c>
      <c r="Q1" s="779"/>
      <c r="R1" s="780"/>
      <c r="S1" s="133" t="s">
        <v>8</v>
      </c>
      <c r="T1" s="133" t="s">
        <v>9</v>
      </c>
      <c r="U1" s="134" t="s">
        <v>10</v>
      </c>
      <c r="V1" s="133" t="s">
        <v>11</v>
      </c>
      <c r="W1" s="135" t="s">
        <v>26</v>
      </c>
      <c r="X1" s="223" t="s">
        <v>27</v>
      </c>
      <c r="Y1" s="136" t="s">
        <v>20</v>
      </c>
      <c r="Z1" s="137"/>
      <c r="AA1" s="137"/>
      <c r="AB1" s="137"/>
      <c r="AC1" s="136" t="s">
        <v>76</v>
      </c>
      <c r="AD1" s="137"/>
      <c r="AE1" s="137"/>
      <c r="AF1" s="137"/>
      <c r="AG1" s="136" t="s">
        <v>77</v>
      </c>
      <c r="AH1" s="137"/>
      <c r="AI1" s="137"/>
      <c r="AJ1" s="137"/>
      <c r="AK1" s="136" t="s">
        <v>78</v>
      </c>
      <c r="AL1" s="137"/>
      <c r="AM1" s="137"/>
      <c r="AN1" s="137"/>
    </row>
    <row r="2" spans="1:40" ht="14.95" customHeight="1" thickBot="1" x14ac:dyDescent="0.3">
      <c r="A2" s="138" t="s">
        <v>19</v>
      </c>
      <c r="B2" s="139" t="s">
        <v>18</v>
      </c>
      <c r="C2" s="140" t="s">
        <v>17</v>
      </c>
      <c r="D2" s="141" t="s">
        <v>44</v>
      </c>
      <c r="E2" s="141" t="s">
        <v>16</v>
      </c>
      <c r="F2" s="141" t="s">
        <v>4</v>
      </c>
      <c r="G2" s="141" t="s">
        <v>5</v>
      </c>
      <c r="H2" s="142" t="s">
        <v>12</v>
      </c>
      <c r="I2" s="142" t="s">
        <v>3</v>
      </c>
      <c r="J2" s="142" t="s">
        <v>12</v>
      </c>
      <c r="K2" s="142" t="s">
        <v>13</v>
      </c>
      <c r="L2" s="142" t="s">
        <v>2</v>
      </c>
      <c r="M2" s="142" t="s">
        <v>14</v>
      </c>
      <c r="N2" s="142" t="s">
        <v>15</v>
      </c>
      <c r="O2" s="142" t="s">
        <v>16</v>
      </c>
      <c r="P2" s="142" t="s">
        <v>21</v>
      </c>
      <c r="Q2" s="142" t="s">
        <v>22</v>
      </c>
      <c r="R2" s="142" t="s">
        <v>12</v>
      </c>
      <c r="S2" s="143"/>
      <c r="T2" s="144"/>
      <c r="U2" s="145"/>
      <c r="V2" s="143"/>
      <c r="W2" s="145"/>
      <c r="X2" s="278"/>
      <c r="Y2" s="133" t="s">
        <v>0</v>
      </c>
      <c r="Z2" s="133" t="s">
        <v>1</v>
      </c>
      <c r="AA2" s="133" t="s">
        <v>2</v>
      </c>
      <c r="AB2" s="133" t="s">
        <v>3</v>
      </c>
      <c r="AC2" s="133" t="s">
        <v>0</v>
      </c>
      <c r="AD2" s="133" t="s">
        <v>1</v>
      </c>
      <c r="AE2" s="133" t="s">
        <v>2</v>
      </c>
      <c r="AF2" s="133" t="s">
        <v>3</v>
      </c>
      <c r="AG2" s="133" t="s">
        <v>0</v>
      </c>
      <c r="AH2" s="133" t="s">
        <v>1</v>
      </c>
      <c r="AI2" s="133" t="s">
        <v>2</v>
      </c>
      <c r="AJ2" s="133" t="s">
        <v>3</v>
      </c>
      <c r="AK2" s="133" t="s">
        <v>0</v>
      </c>
      <c r="AL2" s="133" t="s">
        <v>1</v>
      </c>
      <c r="AM2" s="133" t="s">
        <v>2</v>
      </c>
      <c r="AN2" s="133" t="s">
        <v>3</v>
      </c>
    </row>
    <row r="3" spans="1:40" ht="14.95" customHeight="1" thickBot="1" x14ac:dyDescent="0.3">
      <c r="A3" s="519">
        <v>42777</v>
      </c>
      <c r="B3" s="235" t="s">
        <v>709</v>
      </c>
      <c r="C3" s="235" t="s">
        <v>235</v>
      </c>
      <c r="D3" s="236" t="s">
        <v>236</v>
      </c>
      <c r="E3" s="236" t="s">
        <v>3</v>
      </c>
      <c r="F3" s="236">
        <v>38</v>
      </c>
      <c r="G3" s="236">
        <v>41</v>
      </c>
      <c r="H3" s="236">
        <v>1</v>
      </c>
      <c r="I3" s="236">
        <v>1</v>
      </c>
      <c r="J3" s="236">
        <v>5</v>
      </c>
      <c r="K3" s="236">
        <v>5</v>
      </c>
      <c r="L3" s="236">
        <v>0</v>
      </c>
      <c r="M3" s="236">
        <v>1</v>
      </c>
      <c r="N3" s="236">
        <v>1</v>
      </c>
      <c r="O3" s="236">
        <v>0</v>
      </c>
      <c r="P3" s="236">
        <v>0</v>
      </c>
      <c r="Q3" s="236">
        <v>1</v>
      </c>
      <c r="R3" s="236">
        <v>5</v>
      </c>
      <c r="S3" s="237">
        <v>3000</v>
      </c>
      <c r="T3" s="592" t="s">
        <v>237</v>
      </c>
      <c r="U3" s="238" t="s">
        <v>238</v>
      </c>
      <c r="V3" s="237" t="s">
        <v>239</v>
      </c>
      <c r="W3" s="239" t="s">
        <v>240</v>
      </c>
      <c r="X3" s="240" t="s">
        <v>241</v>
      </c>
      <c r="Y3" s="241">
        <v>1</v>
      </c>
      <c r="Z3" s="241">
        <v>0</v>
      </c>
      <c r="AA3" s="241">
        <v>0</v>
      </c>
      <c r="AB3" s="242">
        <v>1</v>
      </c>
      <c r="AC3" s="241">
        <v>0</v>
      </c>
      <c r="AD3" s="241">
        <v>0</v>
      </c>
      <c r="AE3" s="241">
        <v>0</v>
      </c>
      <c r="AF3" s="242">
        <v>0</v>
      </c>
      <c r="AG3" s="241">
        <v>1</v>
      </c>
      <c r="AH3" s="241">
        <v>0</v>
      </c>
      <c r="AI3" s="241">
        <v>0</v>
      </c>
      <c r="AJ3" s="242">
        <v>1</v>
      </c>
      <c r="AK3" s="241">
        <v>0</v>
      </c>
      <c r="AL3" s="241">
        <v>0</v>
      </c>
      <c r="AM3" s="241">
        <v>0</v>
      </c>
      <c r="AN3" s="242">
        <v>0</v>
      </c>
    </row>
    <row r="4" spans="1:40" ht="14.95" customHeight="1" thickBot="1" x14ac:dyDescent="0.3">
      <c r="A4" s="253">
        <v>42784</v>
      </c>
      <c r="B4" s="254" t="s">
        <v>709</v>
      </c>
      <c r="C4" s="254" t="s">
        <v>248</v>
      </c>
      <c r="D4" s="255" t="s">
        <v>249</v>
      </c>
      <c r="E4" s="255" t="s">
        <v>1</v>
      </c>
      <c r="F4" s="255">
        <v>13</v>
      </c>
      <c r="G4" s="255">
        <v>3</v>
      </c>
      <c r="H4" s="255">
        <v>0</v>
      </c>
      <c r="I4" s="255">
        <v>0</v>
      </c>
      <c r="J4" s="255">
        <v>1</v>
      </c>
      <c r="K4" s="255">
        <v>1</v>
      </c>
      <c r="L4" s="255">
        <v>0</v>
      </c>
      <c r="M4" s="255">
        <v>2</v>
      </c>
      <c r="N4" s="255">
        <v>0</v>
      </c>
      <c r="O4" s="255">
        <v>0</v>
      </c>
      <c r="P4" s="255">
        <v>0</v>
      </c>
      <c r="Q4" s="255">
        <v>0</v>
      </c>
      <c r="R4" s="255">
        <v>0</v>
      </c>
      <c r="S4" s="268"/>
      <c r="T4" s="427" t="s">
        <v>231</v>
      </c>
      <c r="U4" s="269" t="s">
        <v>250</v>
      </c>
      <c r="V4" s="268" t="s">
        <v>239</v>
      </c>
      <c r="W4" s="256" t="s">
        <v>257</v>
      </c>
      <c r="X4" s="270" t="s">
        <v>256</v>
      </c>
      <c r="Y4" s="271">
        <v>1</v>
      </c>
      <c r="Z4" s="271">
        <v>1</v>
      </c>
      <c r="AA4" s="271">
        <v>0</v>
      </c>
      <c r="AB4" s="272">
        <v>0</v>
      </c>
      <c r="AC4" s="271">
        <v>1</v>
      </c>
      <c r="AD4" s="271">
        <v>1</v>
      </c>
      <c r="AE4" s="271">
        <v>0</v>
      </c>
      <c r="AF4" s="272">
        <v>0</v>
      </c>
      <c r="AG4" s="271">
        <v>0</v>
      </c>
      <c r="AH4" s="271">
        <v>0</v>
      </c>
      <c r="AI4" s="271">
        <v>0</v>
      </c>
      <c r="AJ4" s="272">
        <v>0</v>
      </c>
      <c r="AK4" s="271">
        <v>0</v>
      </c>
      <c r="AL4" s="271">
        <v>0</v>
      </c>
      <c r="AM4" s="271">
        <v>0</v>
      </c>
      <c r="AN4" s="272">
        <v>0</v>
      </c>
    </row>
    <row r="5" spans="1:40" ht="14.95" customHeight="1" thickBot="1" x14ac:dyDescent="0.3">
      <c r="A5" s="244">
        <v>42798</v>
      </c>
      <c r="B5" s="235" t="s">
        <v>709</v>
      </c>
      <c r="C5" s="235" t="s">
        <v>258</v>
      </c>
      <c r="D5" s="236" t="s">
        <v>259</v>
      </c>
      <c r="E5" s="236" t="s">
        <v>1</v>
      </c>
      <c r="F5" s="236">
        <v>30</v>
      </c>
      <c r="G5" s="236">
        <v>10</v>
      </c>
      <c r="H5" s="236">
        <v>1</v>
      </c>
      <c r="I5" s="236">
        <v>0</v>
      </c>
      <c r="J5" s="236">
        <v>4</v>
      </c>
      <c r="K5" s="236">
        <v>2</v>
      </c>
      <c r="L5" s="236">
        <v>0</v>
      </c>
      <c r="M5" s="236">
        <v>2</v>
      </c>
      <c r="N5" s="236">
        <v>1</v>
      </c>
      <c r="O5" s="236">
        <v>0</v>
      </c>
      <c r="P5" s="236">
        <v>0</v>
      </c>
      <c r="Q5" s="236">
        <v>0</v>
      </c>
      <c r="R5" s="236">
        <v>1</v>
      </c>
      <c r="S5" s="237">
        <v>2000</v>
      </c>
      <c r="T5" s="496" t="s">
        <v>292</v>
      </c>
      <c r="U5" s="238" t="s">
        <v>260</v>
      </c>
      <c r="V5" s="237" t="s">
        <v>239</v>
      </c>
      <c r="W5" s="239" t="s">
        <v>913</v>
      </c>
      <c r="X5" s="240" t="s">
        <v>914</v>
      </c>
      <c r="Y5" s="241">
        <v>1</v>
      </c>
      <c r="Z5" s="241">
        <v>1</v>
      </c>
      <c r="AA5" s="241">
        <v>0</v>
      </c>
      <c r="AB5" s="242">
        <v>0</v>
      </c>
      <c r="AC5" s="241">
        <v>0</v>
      </c>
      <c r="AD5" s="241">
        <v>0</v>
      </c>
      <c r="AE5" s="241">
        <v>0</v>
      </c>
      <c r="AF5" s="242">
        <v>0</v>
      </c>
      <c r="AG5" s="241">
        <v>1</v>
      </c>
      <c r="AH5" s="241">
        <v>1</v>
      </c>
      <c r="AI5" s="241">
        <v>0</v>
      </c>
      <c r="AJ5" s="242">
        <v>0</v>
      </c>
      <c r="AK5" s="241">
        <v>0</v>
      </c>
      <c r="AL5" s="241">
        <v>0</v>
      </c>
      <c r="AM5" s="241">
        <v>0</v>
      </c>
      <c r="AN5" s="242">
        <v>0</v>
      </c>
    </row>
    <row r="6" spans="1:40" ht="14.95" customHeight="1" thickBot="1" x14ac:dyDescent="0.3">
      <c r="A6" s="244">
        <v>42805</v>
      </c>
      <c r="B6" s="235" t="s">
        <v>709</v>
      </c>
      <c r="C6" s="235" t="s">
        <v>242</v>
      </c>
      <c r="D6" s="236" t="s">
        <v>243</v>
      </c>
      <c r="E6" s="236" t="s">
        <v>1</v>
      </c>
      <c r="F6" s="236">
        <v>33</v>
      </c>
      <c r="G6" s="236">
        <v>17</v>
      </c>
      <c r="H6" s="236">
        <v>1</v>
      </c>
      <c r="I6" s="236">
        <v>0</v>
      </c>
      <c r="J6" s="236">
        <v>5</v>
      </c>
      <c r="K6" s="236">
        <v>4</v>
      </c>
      <c r="L6" s="236">
        <v>0</v>
      </c>
      <c r="M6" s="236">
        <v>0</v>
      </c>
      <c r="N6" s="236">
        <v>0</v>
      </c>
      <c r="O6" s="236">
        <v>0</v>
      </c>
      <c r="P6" s="236">
        <v>0</v>
      </c>
      <c r="Q6" s="236">
        <v>0</v>
      </c>
      <c r="R6" s="236">
        <v>2</v>
      </c>
      <c r="S6" s="237">
        <v>3000</v>
      </c>
      <c r="T6" s="496" t="s">
        <v>295</v>
      </c>
      <c r="U6" s="238" t="s">
        <v>296</v>
      </c>
      <c r="V6" s="237" t="s">
        <v>239</v>
      </c>
      <c r="W6" s="239" t="s">
        <v>916</v>
      </c>
      <c r="X6" s="240" t="s">
        <v>915</v>
      </c>
      <c r="Y6" s="241">
        <v>1</v>
      </c>
      <c r="Z6" s="241">
        <v>1</v>
      </c>
      <c r="AA6" s="241">
        <v>0</v>
      </c>
      <c r="AB6" s="242">
        <v>0</v>
      </c>
      <c r="AC6" s="241">
        <v>0</v>
      </c>
      <c r="AD6" s="241">
        <v>0</v>
      </c>
      <c r="AE6" s="241">
        <v>0</v>
      </c>
      <c r="AF6" s="242">
        <v>0</v>
      </c>
      <c r="AG6" s="241">
        <v>1</v>
      </c>
      <c r="AH6" s="241">
        <v>1</v>
      </c>
      <c r="AI6" s="241">
        <v>0</v>
      </c>
      <c r="AJ6" s="242">
        <v>0</v>
      </c>
      <c r="AK6" s="241">
        <v>0</v>
      </c>
      <c r="AL6" s="241">
        <v>0</v>
      </c>
      <c r="AM6" s="241">
        <v>0</v>
      </c>
      <c r="AN6" s="242">
        <v>0</v>
      </c>
    </row>
    <row r="7" spans="1:40" ht="14.95" customHeight="1" thickBot="1" x14ac:dyDescent="0.3">
      <c r="A7" s="253">
        <v>42812</v>
      </c>
      <c r="B7" s="254" t="s">
        <v>709</v>
      </c>
      <c r="C7" s="254" t="s">
        <v>41</v>
      </c>
      <c r="D7" s="255" t="s">
        <v>249</v>
      </c>
      <c r="E7" s="255" t="s">
        <v>1</v>
      </c>
      <c r="F7" s="255">
        <v>8</v>
      </c>
      <c r="G7" s="255">
        <v>7</v>
      </c>
      <c r="H7" s="255">
        <v>0</v>
      </c>
      <c r="I7" s="255">
        <v>0</v>
      </c>
      <c r="J7" s="255">
        <v>1</v>
      </c>
      <c r="K7" s="255">
        <v>0</v>
      </c>
      <c r="L7" s="255">
        <v>0</v>
      </c>
      <c r="M7" s="255">
        <v>1</v>
      </c>
      <c r="N7" s="255">
        <v>0</v>
      </c>
      <c r="O7" s="255">
        <v>0</v>
      </c>
      <c r="P7" s="255">
        <v>0</v>
      </c>
      <c r="Q7" s="255">
        <v>1</v>
      </c>
      <c r="R7" s="255">
        <v>1</v>
      </c>
      <c r="S7" s="268">
        <v>5500</v>
      </c>
      <c r="T7" s="282" t="s">
        <v>266</v>
      </c>
      <c r="U7" s="269" t="s">
        <v>828</v>
      </c>
      <c r="V7" s="268" t="s">
        <v>239</v>
      </c>
      <c r="W7" s="256" t="s">
        <v>246</v>
      </c>
      <c r="X7" s="270" t="s">
        <v>893</v>
      </c>
      <c r="Y7" s="271">
        <v>1</v>
      </c>
      <c r="Z7" s="271">
        <v>1</v>
      </c>
      <c r="AA7" s="271">
        <v>0</v>
      </c>
      <c r="AB7" s="272">
        <v>0</v>
      </c>
      <c r="AC7" s="271">
        <v>1</v>
      </c>
      <c r="AD7" s="271">
        <v>1</v>
      </c>
      <c r="AE7" s="271">
        <v>0</v>
      </c>
      <c r="AF7" s="272">
        <v>0</v>
      </c>
      <c r="AG7" s="271">
        <v>0</v>
      </c>
      <c r="AH7" s="271">
        <v>0</v>
      </c>
      <c r="AI7" s="271">
        <v>0</v>
      </c>
      <c r="AJ7" s="272">
        <v>0</v>
      </c>
      <c r="AK7" s="271">
        <v>0</v>
      </c>
      <c r="AL7" s="271">
        <v>0</v>
      </c>
      <c r="AM7" s="271">
        <v>0</v>
      </c>
      <c r="AN7" s="272">
        <v>0</v>
      </c>
    </row>
    <row r="8" spans="1:40" ht="14.95" customHeight="1" thickBot="1" x14ac:dyDescent="0.3">
      <c r="A8" s="244">
        <v>42896</v>
      </c>
      <c r="B8" s="235" t="s">
        <v>50</v>
      </c>
      <c r="C8" s="235" t="s">
        <v>38</v>
      </c>
      <c r="D8" s="236" t="s">
        <v>222</v>
      </c>
      <c r="E8" s="236" t="s">
        <v>3</v>
      </c>
      <c r="F8" s="236">
        <v>21</v>
      </c>
      <c r="G8" s="236">
        <v>33</v>
      </c>
      <c r="H8" s="236" t="s">
        <v>308</v>
      </c>
      <c r="I8" s="236" t="s">
        <v>308</v>
      </c>
      <c r="J8" s="236">
        <v>2</v>
      </c>
      <c r="K8" s="236">
        <v>1</v>
      </c>
      <c r="L8" s="236">
        <v>0</v>
      </c>
      <c r="M8" s="236">
        <v>3</v>
      </c>
      <c r="N8" s="236">
        <v>0</v>
      </c>
      <c r="O8" s="236">
        <v>0</v>
      </c>
      <c r="P8" s="236" t="s">
        <v>308</v>
      </c>
      <c r="Q8" s="236" t="s">
        <v>308</v>
      </c>
      <c r="R8" s="236">
        <v>3</v>
      </c>
      <c r="S8" s="237">
        <v>17702</v>
      </c>
      <c r="T8" s="283" t="s">
        <v>318</v>
      </c>
      <c r="U8" s="238" t="s">
        <v>317</v>
      </c>
      <c r="V8" s="237" t="s">
        <v>124</v>
      </c>
      <c r="W8" s="239" t="s">
        <v>168</v>
      </c>
      <c r="X8" s="240" t="s">
        <v>416</v>
      </c>
      <c r="Y8" s="241">
        <v>1</v>
      </c>
      <c r="Z8" s="241">
        <v>0</v>
      </c>
      <c r="AA8" s="241">
        <v>0</v>
      </c>
      <c r="AB8" s="242">
        <v>1</v>
      </c>
      <c r="AC8" s="241">
        <v>0</v>
      </c>
      <c r="AD8" s="241">
        <v>0</v>
      </c>
      <c r="AE8" s="241">
        <v>0</v>
      </c>
      <c r="AF8" s="242">
        <v>0</v>
      </c>
      <c r="AG8" s="241">
        <v>1</v>
      </c>
      <c r="AH8" s="241">
        <v>0</v>
      </c>
      <c r="AI8" s="241">
        <v>0</v>
      </c>
      <c r="AJ8" s="242">
        <v>1</v>
      </c>
      <c r="AK8" s="241">
        <v>0</v>
      </c>
      <c r="AL8" s="241">
        <v>0</v>
      </c>
      <c r="AM8" s="241">
        <v>0</v>
      </c>
      <c r="AN8" s="242">
        <v>0</v>
      </c>
    </row>
    <row r="9" spans="1:40" ht="14.95" customHeight="1" thickBot="1" x14ac:dyDescent="0.3">
      <c r="A9" s="244">
        <v>42903</v>
      </c>
      <c r="B9" s="235" t="s">
        <v>50</v>
      </c>
      <c r="C9" s="235" t="s">
        <v>43</v>
      </c>
      <c r="D9" s="236" t="s">
        <v>348</v>
      </c>
      <c r="E9" s="236" t="s">
        <v>1</v>
      </c>
      <c r="F9" s="236">
        <v>25</v>
      </c>
      <c r="G9" s="236">
        <v>9</v>
      </c>
      <c r="H9" s="236" t="s">
        <v>308</v>
      </c>
      <c r="I9" s="236" t="s">
        <v>308</v>
      </c>
      <c r="J9" s="236">
        <v>3</v>
      </c>
      <c r="K9" s="236">
        <v>2</v>
      </c>
      <c r="L9" s="236">
        <v>0</v>
      </c>
      <c r="M9" s="236">
        <v>2</v>
      </c>
      <c r="N9" s="236">
        <v>0</v>
      </c>
      <c r="O9" s="236">
        <v>1</v>
      </c>
      <c r="P9" s="236" t="s">
        <v>308</v>
      </c>
      <c r="Q9" s="236" t="s">
        <v>308</v>
      </c>
      <c r="R9" s="236">
        <v>0</v>
      </c>
      <c r="S9" s="237"/>
      <c r="T9" s="496" t="s">
        <v>194</v>
      </c>
      <c r="U9" s="238" t="s">
        <v>415</v>
      </c>
      <c r="V9" s="237" t="s">
        <v>239</v>
      </c>
      <c r="W9" s="238" t="s">
        <v>201</v>
      </c>
      <c r="X9" s="239" t="s">
        <v>245</v>
      </c>
      <c r="Y9" s="241">
        <v>1</v>
      </c>
      <c r="Z9" s="241">
        <v>1</v>
      </c>
      <c r="AA9" s="241">
        <v>0</v>
      </c>
      <c r="AB9" s="242">
        <v>0</v>
      </c>
      <c r="AC9" s="241">
        <v>0</v>
      </c>
      <c r="AD9" s="241">
        <v>0</v>
      </c>
      <c r="AE9" s="241">
        <v>0</v>
      </c>
      <c r="AF9" s="242">
        <v>0</v>
      </c>
      <c r="AG9" s="241">
        <v>1</v>
      </c>
      <c r="AH9" s="241">
        <v>1</v>
      </c>
      <c r="AI9" s="241">
        <v>0</v>
      </c>
      <c r="AJ9" s="242">
        <v>0</v>
      </c>
      <c r="AK9" s="241">
        <v>0</v>
      </c>
      <c r="AL9" s="241">
        <v>0</v>
      </c>
      <c r="AM9" s="241">
        <v>0</v>
      </c>
      <c r="AN9" s="242">
        <v>0</v>
      </c>
    </row>
    <row r="10" spans="1:40" ht="14.95" customHeight="1" thickBot="1" x14ac:dyDescent="0.3">
      <c r="A10" s="253">
        <v>42910</v>
      </c>
      <c r="B10" s="254" t="s">
        <v>50</v>
      </c>
      <c r="C10" s="254" t="s">
        <v>277</v>
      </c>
      <c r="D10" s="255" t="s">
        <v>249</v>
      </c>
      <c r="E10" s="255" t="s">
        <v>1</v>
      </c>
      <c r="F10" s="255">
        <v>56</v>
      </c>
      <c r="G10" s="255">
        <v>5</v>
      </c>
      <c r="H10" s="255" t="s">
        <v>308</v>
      </c>
      <c r="I10" s="255" t="s">
        <v>308</v>
      </c>
      <c r="J10" s="255">
        <v>8</v>
      </c>
      <c r="K10" s="255">
        <v>8</v>
      </c>
      <c r="L10" s="255">
        <v>0</v>
      </c>
      <c r="M10" s="255">
        <v>0</v>
      </c>
      <c r="N10" s="255">
        <v>1</v>
      </c>
      <c r="O10" s="255">
        <v>0</v>
      </c>
      <c r="P10" s="255" t="s">
        <v>308</v>
      </c>
      <c r="Q10" s="255" t="s">
        <v>308</v>
      </c>
      <c r="R10" s="255">
        <v>1</v>
      </c>
      <c r="S10" s="256"/>
      <c r="T10" s="527" t="s">
        <v>673</v>
      </c>
      <c r="U10" s="294" t="s">
        <v>197</v>
      </c>
      <c r="V10" s="256" t="s">
        <v>239</v>
      </c>
      <c r="W10" s="256" t="s">
        <v>674</v>
      </c>
      <c r="X10" s="256" t="s">
        <v>674</v>
      </c>
      <c r="Y10" s="271">
        <v>1</v>
      </c>
      <c r="Z10" s="271">
        <v>1</v>
      </c>
      <c r="AA10" s="271">
        <v>0</v>
      </c>
      <c r="AB10" s="272">
        <v>0</v>
      </c>
      <c r="AC10" s="271">
        <v>1</v>
      </c>
      <c r="AD10" s="271">
        <v>1</v>
      </c>
      <c r="AE10" s="271">
        <v>0</v>
      </c>
      <c r="AF10" s="272">
        <v>0</v>
      </c>
      <c r="AG10" s="271">
        <v>0</v>
      </c>
      <c r="AH10" s="271">
        <v>0</v>
      </c>
      <c r="AI10" s="271">
        <v>0</v>
      </c>
      <c r="AJ10" s="272">
        <v>0</v>
      </c>
      <c r="AK10" s="271">
        <v>0</v>
      </c>
      <c r="AL10" s="271">
        <v>0</v>
      </c>
      <c r="AM10" s="271">
        <v>0</v>
      </c>
      <c r="AN10" s="272">
        <v>0</v>
      </c>
    </row>
    <row r="11" spans="1:40" ht="14.95" customHeight="1" thickBot="1" x14ac:dyDescent="0.3">
      <c r="A11" s="609">
        <v>43057</v>
      </c>
      <c r="B11" s="274" t="s">
        <v>50</v>
      </c>
      <c r="C11" s="274" t="s">
        <v>36</v>
      </c>
      <c r="D11" s="610" t="s">
        <v>249</v>
      </c>
      <c r="E11" s="610" t="s">
        <v>1</v>
      </c>
      <c r="F11" s="610">
        <v>17</v>
      </c>
      <c r="G11" s="610">
        <v>13</v>
      </c>
      <c r="H11" s="255" t="s">
        <v>308</v>
      </c>
      <c r="I11" s="255" t="s">
        <v>308</v>
      </c>
      <c r="J11" s="255">
        <v>2</v>
      </c>
      <c r="K11" s="255">
        <v>2</v>
      </c>
      <c r="L11" s="255">
        <v>0</v>
      </c>
      <c r="M11" s="255">
        <v>1</v>
      </c>
      <c r="N11" s="255">
        <v>0</v>
      </c>
      <c r="O11" s="255">
        <v>0</v>
      </c>
      <c r="P11" s="255" t="s">
        <v>308</v>
      </c>
      <c r="Q11" s="255" t="s">
        <v>308</v>
      </c>
      <c r="R11" s="255">
        <v>1</v>
      </c>
      <c r="S11" s="256">
        <v>6000</v>
      </c>
      <c r="T11" s="617" t="s">
        <v>232</v>
      </c>
      <c r="U11" s="256" t="s">
        <v>848</v>
      </c>
      <c r="V11" s="256" t="s">
        <v>239</v>
      </c>
      <c r="W11" s="256" t="s">
        <v>197</v>
      </c>
      <c r="X11" s="256" t="s">
        <v>849</v>
      </c>
      <c r="Y11" s="271">
        <v>1</v>
      </c>
      <c r="Z11" s="271">
        <v>1</v>
      </c>
      <c r="AA11" s="271">
        <v>0</v>
      </c>
      <c r="AB11" s="272">
        <v>0</v>
      </c>
      <c r="AC11" s="271">
        <v>1</v>
      </c>
      <c r="AD11" s="271">
        <v>1</v>
      </c>
      <c r="AE11" s="271">
        <v>0</v>
      </c>
      <c r="AF11" s="272">
        <v>0</v>
      </c>
      <c r="AG11" s="271">
        <v>0</v>
      </c>
      <c r="AH11" s="271">
        <v>0</v>
      </c>
      <c r="AI11" s="271">
        <v>0</v>
      </c>
      <c r="AJ11" s="272">
        <v>0</v>
      </c>
      <c r="AK11" s="271">
        <v>0</v>
      </c>
      <c r="AL11" s="271">
        <v>0</v>
      </c>
      <c r="AM11" s="271">
        <v>0</v>
      </c>
      <c r="AN11" s="272">
        <v>0</v>
      </c>
    </row>
    <row r="12" spans="1:40" ht="14.95" customHeight="1" thickBot="1" x14ac:dyDescent="0.3">
      <c r="A12" s="609">
        <v>43064</v>
      </c>
      <c r="B12" s="274" t="s">
        <v>50</v>
      </c>
      <c r="C12" s="274" t="s">
        <v>39</v>
      </c>
      <c r="D12" s="610" t="s">
        <v>249</v>
      </c>
      <c r="E12" s="610" t="s">
        <v>3</v>
      </c>
      <c r="F12" s="610">
        <v>20</v>
      </c>
      <c r="G12" s="610">
        <v>25</v>
      </c>
      <c r="H12" s="255" t="s">
        <v>308</v>
      </c>
      <c r="I12" s="255" t="s">
        <v>308</v>
      </c>
      <c r="J12" s="255">
        <v>2</v>
      </c>
      <c r="K12" s="255">
        <v>2</v>
      </c>
      <c r="L12" s="255">
        <v>0</v>
      </c>
      <c r="M12" s="255">
        <v>2</v>
      </c>
      <c r="N12" s="255">
        <v>0</v>
      </c>
      <c r="O12" s="255">
        <v>0</v>
      </c>
      <c r="P12" s="255" t="s">
        <v>308</v>
      </c>
      <c r="Q12" s="255" t="s">
        <v>308</v>
      </c>
      <c r="R12" s="255">
        <v>3</v>
      </c>
      <c r="S12" s="256"/>
      <c r="T12" s="528" t="s">
        <v>208</v>
      </c>
      <c r="U12" s="256" t="s">
        <v>833</v>
      </c>
      <c r="V12" s="256" t="s">
        <v>883</v>
      </c>
      <c r="W12" s="256" t="s">
        <v>884</v>
      </c>
      <c r="X12" s="256" t="s">
        <v>849</v>
      </c>
      <c r="Y12" s="271">
        <v>1</v>
      </c>
      <c r="Z12" s="271">
        <v>0</v>
      </c>
      <c r="AA12" s="271">
        <v>0</v>
      </c>
      <c r="AB12" s="272">
        <v>1</v>
      </c>
      <c r="AC12" s="271">
        <v>1</v>
      </c>
      <c r="AD12" s="271">
        <v>0</v>
      </c>
      <c r="AE12" s="271">
        <v>0</v>
      </c>
      <c r="AF12" s="272">
        <v>1</v>
      </c>
      <c r="AG12" s="271">
        <v>0</v>
      </c>
      <c r="AH12" s="271">
        <v>0</v>
      </c>
      <c r="AI12" s="271">
        <v>0</v>
      </c>
      <c r="AJ12" s="272">
        <v>0</v>
      </c>
      <c r="AK12" s="271">
        <v>0</v>
      </c>
      <c r="AL12" s="271">
        <v>0</v>
      </c>
      <c r="AM12" s="271">
        <v>0</v>
      </c>
      <c r="AN12" s="272">
        <v>0</v>
      </c>
    </row>
    <row r="13" spans="1:40" ht="15.8" thickBot="1" x14ac:dyDescent="0.3">
      <c r="A13" s="560"/>
      <c r="B13" s="561"/>
      <c r="C13" s="663" t="s">
        <v>708</v>
      </c>
      <c r="D13" s="664"/>
      <c r="E13" s="665"/>
      <c r="F13" s="555">
        <f>SUM(F3:F7)</f>
        <v>122</v>
      </c>
      <c r="G13" s="555">
        <f t="shared" ref="G13:R13" si="0">SUM(G3:G7)</f>
        <v>78</v>
      </c>
      <c r="H13" s="555">
        <f t="shared" si="0"/>
        <v>3</v>
      </c>
      <c r="I13" s="555">
        <f t="shared" si="0"/>
        <v>1</v>
      </c>
      <c r="J13" s="555">
        <f t="shared" si="0"/>
        <v>16</v>
      </c>
      <c r="K13" s="555">
        <f t="shared" si="0"/>
        <v>12</v>
      </c>
      <c r="L13" s="555">
        <f t="shared" si="0"/>
        <v>0</v>
      </c>
      <c r="M13" s="555">
        <f t="shared" si="0"/>
        <v>6</v>
      </c>
      <c r="N13" s="555">
        <f t="shared" si="0"/>
        <v>2</v>
      </c>
      <c r="O13" s="555">
        <f t="shared" si="0"/>
        <v>0</v>
      </c>
      <c r="P13" s="555">
        <f t="shared" si="0"/>
        <v>0</v>
      </c>
      <c r="Q13" s="555">
        <f t="shared" si="0"/>
        <v>2</v>
      </c>
      <c r="R13" s="555">
        <f t="shared" si="0"/>
        <v>9</v>
      </c>
      <c r="W13" s="556"/>
      <c r="X13" s="582" t="s">
        <v>708</v>
      </c>
      <c r="Y13" s="555">
        <f t="shared" ref="Y13:AN13" si="1">SUM(Y3:Y7)</f>
        <v>5</v>
      </c>
      <c r="Z13" s="555">
        <f t="shared" si="1"/>
        <v>4</v>
      </c>
      <c r="AA13" s="555">
        <f t="shared" si="1"/>
        <v>0</v>
      </c>
      <c r="AB13" s="555">
        <f t="shared" si="1"/>
        <v>1</v>
      </c>
      <c r="AC13" s="557">
        <f t="shared" si="1"/>
        <v>2</v>
      </c>
      <c r="AD13" s="557">
        <f t="shared" si="1"/>
        <v>2</v>
      </c>
      <c r="AE13" s="557">
        <f t="shared" si="1"/>
        <v>0</v>
      </c>
      <c r="AF13" s="557">
        <f t="shared" si="1"/>
        <v>0</v>
      </c>
      <c r="AG13" s="558">
        <f t="shared" si="1"/>
        <v>3</v>
      </c>
      <c r="AH13" s="558">
        <f t="shared" si="1"/>
        <v>2</v>
      </c>
      <c r="AI13" s="558">
        <f t="shared" si="1"/>
        <v>0</v>
      </c>
      <c r="AJ13" s="558">
        <f t="shared" si="1"/>
        <v>1</v>
      </c>
      <c r="AK13" s="559">
        <f t="shared" si="1"/>
        <v>0</v>
      </c>
      <c r="AL13" s="559">
        <f t="shared" si="1"/>
        <v>0</v>
      </c>
      <c r="AM13" s="559">
        <f t="shared" si="1"/>
        <v>0</v>
      </c>
      <c r="AN13" s="559">
        <f t="shared" si="1"/>
        <v>0</v>
      </c>
    </row>
    <row r="14" spans="1:40" ht="15.8" thickBot="1" x14ac:dyDescent="0.3">
      <c r="A14" s="560"/>
      <c r="B14" s="561"/>
      <c r="C14" s="700" t="s">
        <v>702</v>
      </c>
      <c r="D14" s="701"/>
      <c r="E14" s="702"/>
      <c r="F14" s="562">
        <f>SUM(F8:F10)</f>
        <v>102</v>
      </c>
      <c r="G14" s="562">
        <f>SUM(G8:G10)</f>
        <v>47</v>
      </c>
      <c r="H14" s="562" t="s">
        <v>308</v>
      </c>
      <c r="I14" s="562" t="s">
        <v>308</v>
      </c>
      <c r="J14" s="562">
        <f t="shared" ref="J14:O14" si="2">SUM(J8:J10)</f>
        <v>13</v>
      </c>
      <c r="K14" s="562">
        <f t="shared" si="2"/>
        <v>11</v>
      </c>
      <c r="L14" s="562">
        <f t="shared" si="2"/>
        <v>0</v>
      </c>
      <c r="M14" s="562">
        <f t="shared" si="2"/>
        <v>5</v>
      </c>
      <c r="N14" s="562">
        <f t="shared" si="2"/>
        <v>1</v>
      </c>
      <c r="O14" s="562">
        <f t="shared" si="2"/>
        <v>1</v>
      </c>
      <c r="P14" s="562" t="s">
        <v>308</v>
      </c>
      <c r="Q14" s="562" t="s">
        <v>308</v>
      </c>
      <c r="R14" s="562">
        <f>SUM(R8:R10)</f>
        <v>4</v>
      </c>
      <c r="S14" s="563"/>
      <c r="T14" s="563"/>
      <c r="U14" s="563"/>
      <c r="V14" s="563"/>
      <c r="W14" s="564"/>
      <c r="X14" s="583" t="s">
        <v>702</v>
      </c>
      <c r="Y14" s="562">
        <f t="shared" ref="Y14:AN14" si="3">SUM(Y8:Y10)</f>
        <v>3</v>
      </c>
      <c r="Z14" s="562">
        <f t="shared" si="3"/>
        <v>2</v>
      </c>
      <c r="AA14" s="562">
        <f t="shared" si="3"/>
        <v>0</v>
      </c>
      <c r="AB14" s="562">
        <f t="shared" si="3"/>
        <v>1</v>
      </c>
      <c r="AC14" s="565">
        <f t="shared" si="3"/>
        <v>1</v>
      </c>
      <c r="AD14" s="565">
        <f t="shared" si="3"/>
        <v>1</v>
      </c>
      <c r="AE14" s="565">
        <f t="shared" si="3"/>
        <v>0</v>
      </c>
      <c r="AF14" s="565">
        <f t="shared" si="3"/>
        <v>0</v>
      </c>
      <c r="AG14" s="566">
        <f t="shared" si="3"/>
        <v>2</v>
      </c>
      <c r="AH14" s="566">
        <f t="shared" si="3"/>
        <v>1</v>
      </c>
      <c r="AI14" s="566">
        <f t="shared" si="3"/>
        <v>0</v>
      </c>
      <c r="AJ14" s="566">
        <f t="shared" si="3"/>
        <v>1</v>
      </c>
      <c r="AK14" s="567">
        <f t="shared" si="3"/>
        <v>0</v>
      </c>
      <c r="AL14" s="567">
        <f t="shared" si="3"/>
        <v>0</v>
      </c>
      <c r="AM14" s="567">
        <f t="shared" si="3"/>
        <v>0</v>
      </c>
      <c r="AN14" s="567">
        <f t="shared" si="3"/>
        <v>0</v>
      </c>
    </row>
    <row r="15" spans="1:40" ht="15.8" thickBot="1" x14ac:dyDescent="0.3">
      <c r="A15" s="560"/>
      <c r="B15" s="561"/>
      <c r="C15" s="672" t="s">
        <v>701</v>
      </c>
      <c r="D15" s="673"/>
      <c r="E15" s="674"/>
      <c r="F15" s="568">
        <f>SUM(F11:F12)</f>
        <v>37</v>
      </c>
      <c r="G15" s="568">
        <f>SUM(G11:G12)</f>
        <v>38</v>
      </c>
      <c r="H15" s="568" t="s">
        <v>308</v>
      </c>
      <c r="I15" s="568" t="s">
        <v>308</v>
      </c>
      <c r="J15" s="568">
        <f t="shared" ref="J15:O15" si="4">SUM(J11:J12)</f>
        <v>4</v>
      </c>
      <c r="K15" s="568">
        <f t="shared" si="4"/>
        <v>4</v>
      </c>
      <c r="L15" s="568">
        <f t="shared" si="4"/>
        <v>0</v>
      </c>
      <c r="M15" s="568">
        <f t="shared" si="4"/>
        <v>3</v>
      </c>
      <c r="N15" s="568">
        <f t="shared" si="4"/>
        <v>0</v>
      </c>
      <c r="O15" s="568">
        <f t="shared" si="4"/>
        <v>0</v>
      </c>
      <c r="P15" s="568" t="s">
        <v>308</v>
      </c>
      <c r="Q15" s="568" t="s">
        <v>308</v>
      </c>
      <c r="R15" s="568">
        <f>SUM(R11:R12)</f>
        <v>4</v>
      </c>
      <c r="S15" s="569"/>
      <c r="T15" s="569"/>
      <c r="U15" s="569"/>
      <c r="V15" s="569"/>
      <c r="W15" s="570"/>
      <c r="X15" s="584" t="s">
        <v>701</v>
      </c>
      <c r="Y15" s="568">
        <f t="shared" ref="Y15:AN15" si="5">SUM(Y11:Y12)</f>
        <v>2</v>
      </c>
      <c r="Z15" s="568">
        <f t="shared" si="5"/>
        <v>1</v>
      </c>
      <c r="AA15" s="568">
        <f t="shared" si="5"/>
        <v>0</v>
      </c>
      <c r="AB15" s="568">
        <f t="shared" si="5"/>
        <v>1</v>
      </c>
      <c r="AC15" s="572">
        <f t="shared" si="5"/>
        <v>2</v>
      </c>
      <c r="AD15" s="572">
        <f t="shared" si="5"/>
        <v>1</v>
      </c>
      <c r="AE15" s="572">
        <f t="shared" si="5"/>
        <v>0</v>
      </c>
      <c r="AF15" s="572">
        <f t="shared" si="5"/>
        <v>1</v>
      </c>
      <c r="AG15" s="573">
        <f t="shared" si="5"/>
        <v>0</v>
      </c>
      <c r="AH15" s="573">
        <f t="shared" si="5"/>
        <v>0</v>
      </c>
      <c r="AI15" s="573">
        <f t="shared" si="5"/>
        <v>0</v>
      </c>
      <c r="AJ15" s="573">
        <f t="shared" si="5"/>
        <v>0</v>
      </c>
      <c r="AK15" s="574">
        <f t="shared" si="5"/>
        <v>0</v>
      </c>
      <c r="AL15" s="574">
        <f t="shared" si="5"/>
        <v>0</v>
      </c>
      <c r="AM15" s="574">
        <f t="shared" si="5"/>
        <v>0</v>
      </c>
      <c r="AN15" s="574">
        <f t="shared" si="5"/>
        <v>0</v>
      </c>
    </row>
    <row r="16" spans="1:40" ht="15.8" thickBot="1" x14ac:dyDescent="0.3">
      <c r="A16" s="560"/>
      <c r="B16" s="561"/>
      <c r="C16" s="669" t="s">
        <v>699</v>
      </c>
      <c r="D16" s="670"/>
      <c r="E16" s="671"/>
      <c r="F16" s="575">
        <f>SUM(F3:F12)</f>
        <v>261</v>
      </c>
      <c r="G16" s="575">
        <f t="shared" ref="G16:R16" si="6">SUM(G3:G12)</f>
        <v>163</v>
      </c>
      <c r="H16" s="575">
        <f t="shared" si="6"/>
        <v>3</v>
      </c>
      <c r="I16" s="575">
        <f t="shared" si="6"/>
        <v>1</v>
      </c>
      <c r="J16" s="575">
        <f t="shared" si="6"/>
        <v>33</v>
      </c>
      <c r="K16" s="575">
        <f t="shared" si="6"/>
        <v>27</v>
      </c>
      <c r="L16" s="575">
        <f t="shared" si="6"/>
        <v>0</v>
      </c>
      <c r="M16" s="575">
        <f t="shared" si="6"/>
        <v>14</v>
      </c>
      <c r="N16" s="575">
        <f t="shared" si="6"/>
        <v>3</v>
      </c>
      <c r="O16" s="575">
        <f t="shared" si="6"/>
        <v>1</v>
      </c>
      <c r="P16" s="575">
        <f t="shared" si="6"/>
        <v>0</v>
      </c>
      <c r="Q16" s="575">
        <f t="shared" si="6"/>
        <v>2</v>
      </c>
      <c r="R16" s="575">
        <f t="shared" si="6"/>
        <v>17</v>
      </c>
      <c r="S16" s="576"/>
      <c r="T16" s="576"/>
      <c r="U16" s="576"/>
      <c r="V16" s="576"/>
      <c r="W16" s="577"/>
      <c r="X16" s="585" t="s">
        <v>699</v>
      </c>
      <c r="Y16" s="575">
        <f t="shared" ref="Y16:AN16" si="7">SUM(Y3:Y12)</f>
        <v>10</v>
      </c>
      <c r="Z16" s="575">
        <f t="shared" si="7"/>
        <v>7</v>
      </c>
      <c r="AA16" s="575">
        <f t="shared" si="7"/>
        <v>0</v>
      </c>
      <c r="AB16" s="575">
        <f t="shared" si="7"/>
        <v>3</v>
      </c>
      <c r="AC16" s="579">
        <f t="shared" si="7"/>
        <v>5</v>
      </c>
      <c r="AD16" s="579">
        <f t="shared" si="7"/>
        <v>4</v>
      </c>
      <c r="AE16" s="579">
        <f t="shared" si="7"/>
        <v>0</v>
      </c>
      <c r="AF16" s="579">
        <f t="shared" si="7"/>
        <v>1</v>
      </c>
      <c r="AG16" s="580">
        <f t="shared" si="7"/>
        <v>5</v>
      </c>
      <c r="AH16" s="580">
        <f t="shared" si="7"/>
        <v>3</v>
      </c>
      <c r="AI16" s="580">
        <f t="shared" si="7"/>
        <v>0</v>
      </c>
      <c r="AJ16" s="580">
        <f t="shared" si="7"/>
        <v>2</v>
      </c>
      <c r="AK16" s="581">
        <f t="shared" si="7"/>
        <v>0</v>
      </c>
      <c r="AL16" s="581">
        <f t="shared" si="7"/>
        <v>0</v>
      </c>
      <c r="AM16" s="581">
        <f t="shared" si="7"/>
        <v>0</v>
      </c>
      <c r="AN16" s="581">
        <f t="shared" si="7"/>
        <v>0</v>
      </c>
    </row>
    <row r="17" spans="1:18" ht="14.95" x14ac:dyDescent="0.25">
      <c r="A17" t="s">
        <v>807</v>
      </c>
      <c r="F17" s="16"/>
      <c r="G17" s="16"/>
      <c r="H17" s="15"/>
      <c r="I17" s="16"/>
      <c r="J17" s="16"/>
      <c r="K17" s="16"/>
      <c r="L17" s="16"/>
      <c r="M17" s="16"/>
      <c r="N17" s="16"/>
      <c r="O17" s="16"/>
      <c r="P17" s="16"/>
      <c r="Q17" s="16"/>
      <c r="R17" s="16"/>
    </row>
    <row r="18" spans="1:18" ht="14.95" x14ac:dyDescent="0.25">
      <c r="A18" t="s">
        <v>263</v>
      </c>
      <c r="F18" s="16"/>
      <c r="G18" s="16"/>
      <c r="H18" s="15"/>
      <c r="I18" s="16"/>
      <c r="J18" s="16"/>
      <c r="K18" s="16"/>
      <c r="L18" s="16"/>
      <c r="M18" s="16"/>
      <c r="N18" s="16"/>
      <c r="O18" s="16"/>
      <c r="P18" s="16"/>
      <c r="Q18" s="16"/>
      <c r="R18" s="16"/>
    </row>
    <row r="19" spans="1:18" ht="14.95" x14ac:dyDescent="0.25">
      <c r="A19" t="s">
        <v>349</v>
      </c>
      <c r="F19" s="16"/>
      <c r="G19" s="16"/>
      <c r="H19" s="15"/>
      <c r="I19" s="16"/>
      <c r="J19" s="16"/>
      <c r="K19" s="16"/>
      <c r="L19" s="16"/>
      <c r="M19" s="16"/>
      <c r="N19" s="16"/>
      <c r="O19" s="16"/>
      <c r="P19" s="16"/>
      <c r="Q19" s="16"/>
      <c r="R19" s="16"/>
    </row>
    <row r="20" spans="1:18" ht="14.95" x14ac:dyDescent="0.25">
      <c r="A20" s="211"/>
      <c r="B20" t="s">
        <v>48</v>
      </c>
    </row>
    <row r="21" spans="1:18" ht="14.95" x14ac:dyDescent="0.25">
      <c r="A21" s="209"/>
      <c r="B21" t="s">
        <v>46</v>
      </c>
    </row>
    <row r="22" spans="1:18" ht="14.95" x14ac:dyDescent="0.25">
      <c r="A22" s="210"/>
      <c r="B22" t="s">
        <v>47</v>
      </c>
    </row>
    <row r="23" spans="1:18" x14ac:dyDescent="0.25">
      <c r="A23" s="18" t="s">
        <v>28</v>
      </c>
    </row>
  </sheetData>
  <mergeCells count="10">
    <mergeCell ref="C13:E13"/>
    <mergeCell ref="C14:E14"/>
    <mergeCell ref="C16:E16"/>
    <mergeCell ref="P1:R1"/>
    <mergeCell ref="A1:C1"/>
    <mergeCell ref="E1:G1"/>
    <mergeCell ref="H1:I1"/>
    <mergeCell ref="J1:M1"/>
    <mergeCell ref="N1:O1"/>
    <mergeCell ref="C15:E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20"/>
  <sheetViews>
    <sheetView workbookViewId="0">
      <selection sqref="A1:C1"/>
    </sheetView>
  </sheetViews>
  <sheetFormatPr defaultRowHeight="14.3" x14ac:dyDescent="0.25"/>
  <cols>
    <col min="1" max="1" width="7.625" customWidth="1"/>
    <col min="2" max="2" width="5.625" customWidth="1"/>
    <col min="3" max="3" width="11.625" customWidth="1"/>
    <col min="4" max="4" width="4.625" customWidth="1"/>
    <col min="5" max="18" width="3.75" customWidth="1"/>
    <col min="19" max="20" width="6.25" customWidth="1"/>
    <col min="21" max="21" width="30.625" customWidth="1"/>
    <col min="22" max="22" width="19.125" customWidth="1"/>
    <col min="23" max="23" width="21.375" customWidth="1"/>
    <col min="24" max="24" width="21" customWidth="1"/>
    <col min="25" max="40" width="3.75" customWidth="1"/>
  </cols>
  <sheetData>
    <row r="1" spans="1:40" ht="14.95" customHeight="1" thickBot="1" x14ac:dyDescent="0.3">
      <c r="A1" s="789" t="s">
        <v>97</v>
      </c>
      <c r="B1" s="790"/>
      <c r="C1" s="790"/>
      <c r="D1" s="362"/>
      <c r="E1" s="791" t="s">
        <v>24</v>
      </c>
      <c r="F1" s="792"/>
      <c r="G1" s="793"/>
      <c r="H1" s="791" t="s">
        <v>23</v>
      </c>
      <c r="I1" s="793"/>
      <c r="J1" s="786" t="s">
        <v>6</v>
      </c>
      <c r="K1" s="787"/>
      <c r="L1" s="787"/>
      <c r="M1" s="788"/>
      <c r="N1" s="786" t="s">
        <v>7</v>
      </c>
      <c r="O1" s="788"/>
      <c r="P1" s="786" t="s">
        <v>25</v>
      </c>
      <c r="Q1" s="787"/>
      <c r="R1" s="788"/>
      <c r="S1" s="363" t="s">
        <v>8</v>
      </c>
      <c r="T1" s="363" t="s">
        <v>9</v>
      </c>
      <c r="U1" s="364" t="s">
        <v>10</v>
      </c>
      <c r="V1" s="363" t="s">
        <v>11</v>
      </c>
      <c r="W1" s="365" t="s">
        <v>26</v>
      </c>
      <c r="X1" s="366" t="s">
        <v>27</v>
      </c>
      <c r="Y1" s="367" t="s">
        <v>20</v>
      </c>
      <c r="Z1" s="368"/>
      <c r="AA1" s="368"/>
      <c r="AB1" s="368"/>
      <c r="AC1" s="367" t="s">
        <v>76</v>
      </c>
      <c r="AD1" s="368"/>
      <c r="AE1" s="368"/>
      <c r="AF1" s="368"/>
      <c r="AG1" s="367" t="s">
        <v>77</v>
      </c>
      <c r="AH1" s="368"/>
      <c r="AI1" s="368"/>
      <c r="AJ1" s="368"/>
      <c r="AK1" s="367" t="s">
        <v>78</v>
      </c>
      <c r="AL1" s="368"/>
      <c r="AM1" s="368"/>
      <c r="AN1" s="368"/>
    </row>
    <row r="2" spans="1:40" ht="14.95" customHeight="1" thickBot="1" x14ac:dyDescent="0.3">
      <c r="A2" s="369" t="s">
        <v>19</v>
      </c>
      <c r="B2" s="370" t="s">
        <v>18</v>
      </c>
      <c r="C2" s="371" t="s">
        <v>17</v>
      </c>
      <c r="D2" s="372" t="s">
        <v>44</v>
      </c>
      <c r="E2" s="372" t="s">
        <v>16</v>
      </c>
      <c r="F2" s="372" t="s">
        <v>4</v>
      </c>
      <c r="G2" s="372" t="s">
        <v>5</v>
      </c>
      <c r="H2" s="373" t="s">
        <v>12</v>
      </c>
      <c r="I2" s="373" t="s">
        <v>3</v>
      </c>
      <c r="J2" s="373" t="s">
        <v>12</v>
      </c>
      <c r="K2" s="373" t="s">
        <v>13</v>
      </c>
      <c r="L2" s="373" t="s">
        <v>2</v>
      </c>
      <c r="M2" s="373" t="s">
        <v>14</v>
      </c>
      <c r="N2" s="373" t="s">
        <v>15</v>
      </c>
      <c r="O2" s="373" t="s">
        <v>16</v>
      </c>
      <c r="P2" s="373" t="s">
        <v>21</v>
      </c>
      <c r="Q2" s="373" t="s">
        <v>22</v>
      </c>
      <c r="R2" s="373" t="s">
        <v>12</v>
      </c>
      <c r="S2" s="374"/>
      <c r="T2" s="375"/>
      <c r="U2" s="376"/>
      <c r="V2" s="374"/>
      <c r="W2" s="377"/>
      <c r="X2" s="378"/>
      <c r="Y2" s="363" t="s">
        <v>0</v>
      </c>
      <c r="Z2" s="363" t="s">
        <v>1</v>
      </c>
      <c r="AA2" s="363" t="s">
        <v>2</v>
      </c>
      <c r="AB2" s="363" t="s">
        <v>3</v>
      </c>
      <c r="AC2" s="363" t="s">
        <v>0</v>
      </c>
      <c r="AD2" s="363" t="s">
        <v>1</v>
      </c>
      <c r="AE2" s="363" t="s">
        <v>2</v>
      </c>
      <c r="AF2" s="363" t="s">
        <v>3</v>
      </c>
      <c r="AG2" s="363" t="s">
        <v>0</v>
      </c>
      <c r="AH2" s="363" t="s">
        <v>1</v>
      </c>
      <c r="AI2" s="363" t="s">
        <v>2</v>
      </c>
      <c r="AJ2" s="363" t="s">
        <v>3</v>
      </c>
      <c r="AK2" s="363" t="s">
        <v>0</v>
      </c>
      <c r="AL2" s="363" t="s">
        <v>1</v>
      </c>
      <c r="AM2" s="363" t="s">
        <v>2</v>
      </c>
      <c r="AN2" s="363" t="s">
        <v>3</v>
      </c>
    </row>
    <row r="3" spans="1:40" ht="14.95" customHeight="1" thickBot="1" x14ac:dyDescent="0.3">
      <c r="A3" s="244">
        <v>42902</v>
      </c>
      <c r="B3" s="275" t="s">
        <v>50</v>
      </c>
      <c r="C3" s="235" t="s">
        <v>221</v>
      </c>
      <c r="D3" s="236" t="s">
        <v>219</v>
      </c>
      <c r="E3" s="236" t="s">
        <v>3</v>
      </c>
      <c r="F3" s="236">
        <v>0</v>
      </c>
      <c r="G3" s="236">
        <v>78</v>
      </c>
      <c r="H3" s="236" t="s">
        <v>308</v>
      </c>
      <c r="I3" s="236" t="s">
        <v>308</v>
      </c>
      <c r="J3" s="236">
        <v>0</v>
      </c>
      <c r="K3" s="236">
        <v>0</v>
      </c>
      <c r="L3" s="236">
        <v>0</v>
      </c>
      <c r="M3" s="236">
        <v>0</v>
      </c>
      <c r="N3" s="236">
        <v>0</v>
      </c>
      <c r="O3" s="236">
        <v>0</v>
      </c>
      <c r="P3" s="236" t="s">
        <v>308</v>
      </c>
      <c r="Q3" s="236" t="s">
        <v>308</v>
      </c>
      <c r="R3" s="236">
        <v>12</v>
      </c>
      <c r="S3" s="237">
        <v>26129</v>
      </c>
      <c r="T3" s="283" t="s">
        <v>425</v>
      </c>
      <c r="U3" s="238" t="s">
        <v>200</v>
      </c>
      <c r="V3" s="237" t="s">
        <v>423</v>
      </c>
      <c r="W3" s="239" t="s">
        <v>424</v>
      </c>
      <c r="X3" s="240" t="s">
        <v>422</v>
      </c>
      <c r="Y3" s="241">
        <v>1</v>
      </c>
      <c r="Z3" s="241">
        <v>0</v>
      </c>
      <c r="AA3" s="241">
        <v>0</v>
      </c>
      <c r="AB3" s="242">
        <v>1</v>
      </c>
      <c r="AC3" s="241">
        <v>0</v>
      </c>
      <c r="AD3" s="241">
        <v>0</v>
      </c>
      <c r="AE3" s="241">
        <v>0</v>
      </c>
      <c r="AF3" s="242">
        <v>0</v>
      </c>
      <c r="AG3" s="241">
        <v>1</v>
      </c>
      <c r="AH3" s="241">
        <v>0</v>
      </c>
      <c r="AI3" s="241">
        <v>0</v>
      </c>
      <c r="AJ3" s="242">
        <v>1</v>
      </c>
      <c r="AK3" s="241">
        <v>0</v>
      </c>
      <c r="AL3" s="241">
        <v>0</v>
      </c>
      <c r="AM3" s="241">
        <v>0</v>
      </c>
      <c r="AN3" s="242">
        <v>0</v>
      </c>
    </row>
    <row r="4" spans="1:40" ht="14.95" customHeight="1" thickBot="1" x14ac:dyDescent="0.3">
      <c r="A4" s="253">
        <v>42909</v>
      </c>
      <c r="B4" s="276" t="s">
        <v>50</v>
      </c>
      <c r="C4" s="254" t="s">
        <v>32</v>
      </c>
      <c r="D4" s="255" t="s">
        <v>75</v>
      </c>
      <c r="E4" s="255" t="s">
        <v>3</v>
      </c>
      <c r="F4" s="255">
        <v>17</v>
      </c>
      <c r="G4" s="255">
        <v>19</v>
      </c>
      <c r="H4" s="255" t="s">
        <v>308</v>
      </c>
      <c r="I4" s="255" t="s">
        <v>308</v>
      </c>
      <c r="J4" s="255">
        <v>2</v>
      </c>
      <c r="K4" s="255">
        <v>2</v>
      </c>
      <c r="L4" s="255">
        <v>0</v>
      </c>
      <c r="M4" s="255">
        <v>1</v>
      </c>
      <c r="N4" s="255">
        <v>0</v>
      </c>
      <c r="O4" s="255">
        <v>0</v>
      </c>
      <c r="P4" s="255" t="s">
        <v>308</v>
      </c>
      <c r="Q4" s="255" t="s">
        <v>308</v>
      </c>
      <c r="R4" s="255">
        <v>2</v>
      </c>
      <c r="S4" s="268">
        <v>5167</v>
      </c>
      <c r="T4" s="588" t="s">
        <v>227</v>
      </c>
      <c r="U4" s="269" t="s">
        <v>152</v>
      </c>
      <c r="V4" s="268" t="s">
        <v>239</v>
      </c>
      <c r="W4" s="256" t="s">
        <v>421</v>
      </c>
      <c r="X4" s="270" t="s">
        <v>660</v>
      </c>
      <c r="Y4" s="271">
        <v>1</v>
      </c>
      <c r="Z4" s="271">
        <v>0</v>
      </c>
      <c r="AA4" s="271">
        <v>0</v>
      </c>
      <c r="AB4" s="272">
        <v>1</v>
      </c>
      <c r="AC4" s="271">
        <v>1</v>
      </c>
      <c r="AD4" s="271">
        <v>0</v>
      </c>
      <c r="AE4" s="271">
        <v>0</v>
      </c>
      <c r="AF4" s="272">
        <v>1</v>
      </c>
      <c r="AG4" s="271">
        <v>0</v>
      </c>
      <c r="AH4" s="271">
        <v>0</v>
      </c>
      <c r="AI4" s="271">
        <v>0</v>
      </c>
      <c r="AJ4" s="272">
        <v>0</v>
      </c>
      <c r="AK4" s="271">
        <v>0</v>
      </c>
      <c r="AL4" s="271">
        <v>0</v>
      </c>
      <c r="AM4" s="271">
        <v>0</v>
      </c>
      <c r="AN4" s="272">
        <v>0</v>
      </c>
    </row>
    <row r="5" spans="1:40" ht="14.95" customHeight="1" thickBot="1" x14ac:dyDescent="0.3">
      <c r="A5" s="244">
        <v>42917</v>
      </c>
      <c r="B5" s="267" t="s">
        <v>364</v>
      </c>
      <c r="C5" s="235" t="s">
        <v>39</v>
      </c>
      <c r="D5" s="236" t="s">
        <v>365</v>
      </c>
      <c r="E5" s="236" t="s">
        <v>3</v>
      </c>
      <c r="F5" s="236">
        <v>26</v>
      </c>
      <c r="G5" s="236">
        <v>30</v>
      </c>
      <c r="H5" s="236">
        <v>0</v>
      </c>
      <c r="I5" s="236">
        <v>1</v>
      </c>
      <c r="J5" s="236">
        <v>2</v>
      </c>
      <c r="K5" s="236">
        <v>2</v>
      </c>
      <c r="L5" s="236">
        <v>0</v>
      </c>
      <c r="M5" s="236">
        <v>4</v>
      </c>
      <c r="N5" s="236">
        <v>0</v>
      </c>
      <c r="O5" s="236">
        <v>0</v>
      </c>
      <c r="P5" s="236">
        <v>0</v>
      </c>
      <c r="Q5" s="236">
        <v>0</v>
      </c>
      <c r="R5" s="236">
        <v>3</v>
      </c>
      <c r="S5" s="237">
        <v>10000</v>
      </c>
      <c r="T5" s="283" t="s">
        <v>681</v>
      </c>
      <c r="U5" s="238" t="s">
        <v>215</v>
      </c>
      <c r="V5" s="237" t="s">
        <v>239</v>
      </c>
      <c r="W5" s="239" t="s">
        <v>126</v>
      </c>
      <c r="X5" s="240" t="s">
        <v>419</v>
      </c>
      <c r="Y5" s="241">
        <v>1</v>
      </c>
      <c r="Z5" s="241">
        <v>0</v>
      </c>
      <c r="AA5" s="241">
        <v>0</v>
      </c>
      <c r="AB5" s="242">
        <v>1</v>
      </c>
      <c r="AC5" s="241">
        <v>0</v>
      </c>
      <c r="AD5" s="241">
        <v>0</v>
      </c>
      <c r="AE5" s="241">
        <v>0</v>
      </c>
      <c r="AF5" s="242">
        <v>0</v>
      </c>
      <c r="AG5" s="241">
        <v>1</v>
      </c>
      <c r="AH5" s="241">
        <v>0</v>
      </c>
      <c r="AI5" s="241">
        <v>0</v>
      </c>
      <c r="AJ5" s="242">
        <v>1</v>
      </c>
      <c r="AK5" s="241">
        <v>0</v>
      </c>
      <c r="AL5" s="241">
        <v>0</v>
      </c>
      <c r="AM5" s="241">
        <v>0</v>
      </c>
      <c r="AN5" s="242">
        <v>0</v>
      </c>
    </row>
    <row r="6" spans="1:40" ht="14.95" customHeight="1" thickBot="1" x14ac:dyDescent="0.3">
      <c r="A6" s="244">
        <v>42931</v>
      </c>
      <c r="B6" s="267" t="s">
        <v>364</v>
      </c>
      <c r="C6" s="235" t="s">
        <v>31</v>
      </c>
      <c r="D6" s="236" t="s">
        <v>75</v>
      </c>
      <c r="E6" s="236" t="s">
        <v>3</v>
      </c>
      <c r="F6" s="236">
        <v>16</v>
      </c>
      <c r="G6" s="236">
        <v>38</v>
      </c>
      <c r="H6" s="236">
        <v>0</v>
      </c>
      <c r="I6" s="236">
        <v>0</v>
      </c>
      <c r="J6" s="236">
        <v>1</v>
      </c>
      <c r="K6" s="236">
        <v>1</v>
      </c>
      <c r="L6" s="236">
        <v>0</v>
      </c>
      <c r="M6" s="236">
        <v>3</v>
      </c>
      <c r="N6" s="236">
        <v>0</v>
      </c>
      <c r="O6" s="236">
        <v>0</v>
      </c>
      <c r="P6" s="236">
        <v>1</v>
      </c>
      <c r="Q6" s="236">
        <v>0</v>
      </c>
      <c r="R6" s="236">
        <v>5</v>
      </c>
      <c r="S6" s="237">
        <v>6500</v>
      </c>
      <c r="T6" s="592" t="s">
        <v>721</v>
      </c>
      <c r="U6" s="238" t="s">
        <v>419</v>
      </c>
      <c r="V6" s="237" t="s">
        <v>239</v>
      </c>
      <c r="W6" s="239" t="s">
        <v>215</v>
      </c>
      <c r="X6" s="240" t="s">
        <v>126</v>
      </c>
      <c r="Y6" s="241">
        <v>1</v>
      </c>
      <c r="Z6" s="241">
        <v>0</v>
      </c>
      <c r="AA6" s="241">
        <v>0</v>
      </c>
      <c r="AB6" s="242">
        <v>1</v>
      </c>
      <c r="AC6" s="241">
        <v>1</v>
      </c>
      <c r="AD6" s="241">
        <v>0</v>
      </c>
      <c r="AE6" s="241">
        <v>0</v>
      </c>
      <c r="AF6" s="242">
        <v>1</v>
      </c>
      <c r="AG6" s="241">
        <v>0</v>
      </c>
      <c r="AH6" s="241">
        <v>0</v>
      </c>
      <c r="AI6" s="241">
        <v>0</v>
      </c>
      <c r="AJ6" s="242">
        <v>0</v>
      </c>
      <c r="AK6" s="241">
        <v>0</v>
      </c>
      <c r="AL6" s="241">
        <v>0</v>
      </c>
      <c r="AM6" s="241">
        <v>0</v>
      </c>
      <c r="AN6" s="242">
        <v>0</v>
      </c>
    </row>
    <row r="7" spans="1:40" ht="14.95" customHeight="1" thickBot="1" x14ac:dyDescent="0.3">
      <c r="A7" s="244">
        <v>43050</v>
      </c>
      <c r="B7" s="267" t="s">
        <v>50</v>
      </c>
      <c r="C7" s="235" t="s">
        <v>37</v>
      </c>
      <c r="D7" s="236" t="s">
        <v>55</v>
      </c>
      <c r="E7" s="236" t="s">
        <v>3</v>
      </c>
      <c r="F7" s="236">
        <v>38</v>
      </c>
      <c r="G7" s="236">
        <v>44</v>
      </c>
      <c r="H7" s="236" t="s">
        <v>308</v>
      </c>
      <c r="I7" s="236" t="s">
        <v>308</v>
      </c>
      <c r="J7" s="236">
        <v>5</v>
      </c>
      <c r="K7" s="236">
        <v>5</v>
      </c>
      <c r="L7" s="236">
        <v>0</v>
      </c>
      <c r="M7" s="236">
        <v>1</v>
      </c>
      <c r="N7" s="236">
        <v>0</v>
      </c>
      <c r="O7" s="236">
        <v>0</v>
      </c>
      <c r="P7" s="236" t="s">
        <v>308</v>
      </c>
      <c r="Q7" s="236" t="s">
        <v>308</v>
      </c>
      <c r="R7" s="236">
        <v>6</v>
      </c>
      <c r="S7" s="237">
        <v>67144</v>
      </c>
      <c r="T7" s="283" t="s">
        <v>822</v>
      </c>
      <c r="U7" s="238" t="s">
        <v>732</v>
      </c>
      <c r="V7" s="237" t="s">
        <v>820</v>
      </c>
      <c r="W7" s="239" t="s">
        <v>419</v>
      </c>
      <c r="X7" s="240" t="s">
        <v>821</v>
      </c>
      <c r="Y7" s="239">
        <v>1</v>
      </c>
      <c r="Z7" s="239">
        <v>0</v>
      </c>
      <c r="AA7" s="239">
        <v>0</v>
      </c>
      <c r="AB7" s="243">
        <v>1</v>
      </c>
      <c r="AC7" s="239">
        <v>0</v>
      </c>
      <c r="AD7" s="239">
        <v>0</v>
      </c>
      <c r="AE7" s="239">
        <v>0</v>
      </c>
      <c r="AF7" s="243">
        <v>0</v>
      </c>
      <c r="AG7" s="239">
        <v>1</v>
      </c>
      <c r="AH7" s="239">
        <v>0</v>
      </c>
      <c r="AI7" s="239">
        <v>0</v>
      </c>
      <c r="AJ7" s="243">
        <v>1</v>
      </c>
      <c r="AK7" s="239">
        <v>0</v>
      </c>
      <c r="AL7" s="239">
        <v>0</v>
      </c>
      <c r="AM7" s="239">
        <v>0</v>
      </c>
      <c r="AN7" s="243">
        <v>0</v>
      </c>
    </row>
    <row r="8" spans="1:40" ht="14.95" customHeight="1" thickBot="1" x14ac:dyDescent="0.3">
      <c r="A8" s="519">
        <v>43057</v>
      </c>
      <c r="B8" s="267" t="s">
        <v>50</v>
      </c>
      <c r="C8" s="267" t="s">
        <v>34</v>
      </c>
      <c r="D8" s="604" t="s">
        <v>249</v>
      </c>
      <c r="E8" s="604" t="s">
        <v>3</v>
      </c>
      <c r="F8" s="604">
        <v>13</v>
      </c>
      <c r="G8" s="604">
        <v>17</v>
      </c>
      <c r="H8" s="236" t="s">
        <v>308</v>
      </c>
      <c r="I8" s="236" t="s">
        <v>308</v>
      </c>
      <c r="J8" s="236">
        <v>1</v>
      </c>
      <c r="K8" s="236">
        <v>1</v>
      </c>
      <c r="L8" s="236">
        <v>0</v>
      </c>
      <c r="M8" s="236">
        <v>2</v>
      </c>
      <c r="N8" s="236">
        <v>1</v>
      </c>
      <c r="O8" s="236">
        <v>0</v>
      </c>
      <c r="P8" s="236" t="s">
        <v>308</v>
      </c>
      <c r="Q8" s="236" t="s">
        <v>308</v>
      </c>
      <c r="R8" s="236">
        <v>2</v>
      </c>
      <c r="S8" s="239">
        <v>6000</v>
      </c>
      <c r="T8" s="618" t="s">
        <v>232</v>
      </c>
      <c r="U8" s="239" t="s">
        <v>848</v>
      </c>
      <c r="V8" s="239" t="s">
        <v>239</v>
      </c>
      <c r="W8" s="239" t="s">
        <v>197</v>
      </c>
      <c r="X8" s="239" t="s">
        <v>849</v>
      </c>
      <c r="Y8" s="241">
        <v>1</v>
      </c>
      <c r="Z8" s="241">
        <v>0</v>
      </c>
      <c r="AA8" s="241">
        <v>0</v>
      </c>
      <c r="AB8" s="242">
        <v>1</v>
      </c>
      <c r="AC8" s="241">
        <v>0</v>
      </c>
      <c r="AD8" s="241">
        <v>0</v>
      </c>
      <c r="AE8" s="241">
        <v>0</v>
      </c>
      <c r="AF8" s="242">
        <v>0</v>
      </c>
      <c r="AG8" s="241">
        <v>1</v>
      </c>
      <c r="AH8" s="241">
        <v>0</v>
      </c>
      <c r="AI8" s="241">
        <v>0</v>
      </c>
      <c r="AJ8" s="242">
        <v>1</v>
      </c>
      <c r="AK8" s="241">
        <v>0</v>
      </c>
      <c r="AL8" s="241">
        <v>0</v>
      </c>
      <c r="AM8" s="241">
        <v>0</v>
      </c>
      <c r="AN8" s="242">
        <v>0</v>
      </c>
    </row>
    <row r="9" spans="1:40" ht="15.8" thickBot="1" x14ac:dyDescent="0.3">
      <c r="A9" s="244">
        <v>43064</v>
      </c>
      <c r="B9" s="267" t="s">
        <v>50</v>
      </c>
      <c r="C9" s="235" t="s">
        <v>30</v>
      </c>
      <c r="D9" s="236" t="s">
        <v>82</v>
      </c>
      <c r="E9" s="236" t="s">
        <v>3</v>
      </c>
      <c r="F9" s="236">
        <v>14</v>
      </c>
      <c r="G9" s="236">
        <v>48</v>
      </c>
      <c r="H9" s="236" t="s">
        <v>308</v>
      </c>
      <c r="I9" s="236" t="s">
        <v>308</v>
      </c>
      <c r="J9" s="236">
        <v>2</v>
      </c>
      <c r="K9" s="236">
        <v>2</v>
      </c>
      <c r="L9" s="236">
        <v>0</v>
      </c>
      <c r="M9" s="236">
        <v>0</v>
      </c>
      <c r="N9" s="236">
        <v>1</v>
      </c>
      <c r="O9" s="236">
        <v>0</v>
      </c>
      <c r="P9" s="236" t="s">
        <v>308</v>
      </c>
      <c r="Q9" s="236" t="s">
        <v>308</v>
      </c>
      <c r="R9" s="236">
        <v>7</v>
      </c>
      <c r="S9" s="239">
        <v>81911</v>
      </c>
      <c r="T9" s="554" t="s">
        <v>894</v>
      </c>
      <c r="U9" s="251" t="s">
        <v>201</v>
      </c>
      <c r="V9" s="239" t="s">
        <v>820</v>
      </c>
      <c r="W9" s="239" t="s">
        <v>195</v>
      </c>
      <c r="X9" s="258" t="s">
        <v>893</v>
      </c>
      <c r="Y9" s="241">
        <v>1</v>
      </c>
      <c r="Z9" s="241">
        <v>0</v>
      </c>
      <c r="AA9" s="241">
        <v>0</v>
      </c>
      <c r="AB9" s="242">
        <v>1</v>
      </c>
      <c r="AC9" s="241">
        <v>0</v>
      </c>
      <c r="AD9" s="241">
        <v>0</v>
      </c>
      <c r="AE9" s="241">
        <v>0</v>
      </c>
      <c r="AF9" s="242">
        <v>0</v>
      </c>
      <c r="AG9" s="241">
        <v>1</v>
      </c>
      <c r="AH9" s="241">
        <v>0</v>
      </c>
      <c r="AI9" s="241">
        <v>0</v>
      </c>
      <c r="AJ9" s="242">
        <v>1</v>
      </c>
      <c r="AK9" s="241">
        <v>0</v>
      </c>
      <c r="AL9" s="241">
        <v>0</v>
      </c>
      <c r="AM9" s="241">
        <v>0</v>
      </c>
      <c r="AN9" s="242">
        <v>0</v>
      </c>
    </row>
    <row r="10" spans="1:40" ht="15.8" thickBot="1" x14ac:dyDescent="0.3">
      <c r="A10" s="560"/>
      <c r="B10" s="561"/>
      <c r="C10" s="663" t="s">
        <v>702</v>
      </c>
      <c r="D10" s="664"/>
      <c r="E10" s="665"/>
      <c r="F10" s="555">
        <f>SUM(F3:F4)</f>
        <v>17</v>
      </c>
      <c r="G10" s="555">
        <f>SUM(G3:G4)</f>
        <v>97</v>
      </c>
      <c r="H10" s="555" t="s">
        <v>308</v>
      </c>
      <c r="I10" s="555" t="s">
        <v>308</v>
      </c>
      <c r="J10" s="555">
        <f t="shared" ref="J10:O10" si="0">SUM(J3:J4)</f>
        <v>2</v>
      </c>
      <c r="K10" s="555">
        <f t="shared" si="0"/>
        <v>2</v>
      </c>
      <c r="L10" s="555">
        <f t="shared" si="0"/>
        <v>0</v>
      </c>
      <c r="M10" s="555">
        <f t="shared" si="0"/>
        <v>1</v>
      </c>
      <c r="N10" s="555">
        <f t="shared" si="0"/>
        <v>0</v>
      </c>
      <c r="O10" s="555">
        <f t="shared" si="0"/>
        <v>0</v>
      </c>
      <c r="P10" s="555" t="s">
        <v>308</v>
      </c>
      <c r="Q10" s="555" t="s">
        <v>308</v>
      </c>
      <c r="R10" s="555">
        <f>SUM(R3:R4)</f>
        <v>14</v>
      </c>
      <c r="W10" s="556"/>
      <c r="X10" s="582" t="s">
        <v>702</v>
      </c>
      <c r="Y10" s="555">
        <f t="shared" ref="Y10:AN10" si="1">SUM(Y3:Y4)</f>
        <v>2</v>
      </c>
      <c r="Z10" s="555">
        <f t="shared" si="1"/>
        <v>0</v>
      </c>
      <c r="AA10" s="555">
        <f t="shared" si="1"/>
        <v>0</v>
      </c>
      <c r="AB10" s="555">
        <f t="shared" si="1"/>
        <v>2</v>
      </c>
      <c r="AC10" s="557">
        <f t="shared" si="1"/>
        <v>1</v>
      </c>
      <c r="AD10" s="557">
        <f t="shared" si="1"/>
        <v>0</v>
      </c>
      <c r="AE10" s="557">
        <f t="shared" si="1"/>
        <v>0</v>
      </c>
      <c r="AF10" s="557">
        <f t="shared" si="1"/>
        <v>1</v>
      </c>
      <c r="AG10" s="558">
        <f t="shared" si="1"/>
        <v>1</v>
      </c>
      <c r="AH10" s="558">
        <f t="shared" si="1"/>
        <v>0</v>
      </c>
      <c r="AI10" s="558">
        <f t="shared" si="1"/>
        <v>0</v>
      </c>
      <c r="AJ10" s="558">
        <f t="shared" si="1"/>
        <v>1</v>
      </c>
      <c r="AK10" s="559">
        <f t="shared" si="1"/>
        <v>0</v>
      </c>
      <c r="AL10" s="559">
        <f t="shared" si="1"/>
        <v>0</v>
      </c>
      <c r="AM10" s="559">
        <f t="shared" si="1"/>
        <v>0</v>
      </c>
      <c r="AN10" s="559">
        <f t="shared" si="1"/>
        <v>0</v>
      </c>
    </row>
    <row r="11" spans="1:40" ht="15.8" thickBot="1" x14ac:dyDescent="0.3">
      <c r="A11" s="560"/>
      <c r="B11" s="561"/>
      <c r="C11" s="700" t="s">
        <v>707</v>
      </c>
      <c r="D11" s="701"/>
      <c r="E11" s="702"/>
      <c r="F11" s="562">
        <f t="shared" ref="F11:R11" si="2">SUM(F5:F6)</f>
        <v>42</v>
      </c>
      <c r="G11" s="562">
        <f t="shared" si="2"/>
        <v>68</v>
      </c>
      <c r="H11" s="562">
        <f t="shared" si="2"/>
        <v>0</v>
      </c>
      <c r="I11" s="562">
        <f t="shared" si="2"/>
        <v>1</v>
      </c>
      <c r="J11" s="562">
        <f t="shared" si="2"/>
        <v>3</v>
      </c>
      <c r="K11" s="562">
        <f t="shared" si="2"/>
        <v>3</v>
      </c>
      <c r="L11" s="562">
        <f t="shared" si="2"/>
        <v>0</v>
      </c>
      <c r="M11" s="562">
        <f t="shared" si="2"/>
        <v>7</v>
      </c>
      <c r="N11" s="562">
        <f t="shared" si="2"/>
        <v>0</v>
      </c>
      <c r="O11" s="562">
        <f t="shared" si="2"/>
        <v>0</v>
      </c>
      <c r="P11" s="562">
        <f t="shared" si="2"/>
        <v>1</v>
      </c>
      <c r="Q11" s="562">
        <f t="shared" si="2"/>
        <v>0</v>
      </c>
      <c r="R11" s="562">
        <f t="shared" si="2"/>
        <v>8</v>
      </c>
      <c r="S11" s="563"/>
      <c r="T11" s="563"/>
      <c r="U11" s="563"/>
      <c r="V11" s="563"/>
      <c r="W11" s="564"/>
      <c r="X11" s="583" t="s">
        <v>707</v>
      </c>
      <c r="Y11" s="562">
        <f t="shared" ref="Y11:AN11" si="3">SUM(Y5:Y6)</f>
        <v>2</v>
      </c>
      <c r="Z11" s="562">
        <f t="shared" si="3"/>
        <v>0</v>
      </c>
      <c r="AA11" s="562">
        <f t="shared" si="3"/>
        <v>0</v>
      </c>
      <c r="AB11" s="562">
        <f t="shared" si="3"/>
        <v>2</v>
      </c>
      <c r="AC11" s="565">
        <f t="shared" si="3"/>
        <v>1</v>
      </c>
      <c r="AD11" s="565">
        <f t="shared" si="3"/>
        <v>0</v>
      </c>
      <c r="AE11" s="565">
        <f t="shared" si="3"/>
        <v>0</v>
      </c>
      <c r="AF11" s="565">
        <f t="shared" si="3"/>
        <v>1</v>
      </c>
      <c r="AG11" s="566">
        <f t="shared" si="3"/>
        <v>1</v>
      </c>
      <c r="AH11" s="566">
        <f t="shared" si="3"/>
        <v>0</v>
      </c>
      <c r="AI11" s="566">
        <f t="shared" si="3"/>
        <v>0</v>
      </c>
      <c r="AJ11" s="566">
        <f t="shared" si="3"/>
        <v>1</v>
      </c>
      <c r="AK11" s="567">
        <f t="shared" si="3"/>
        <v>0</v>
      </c>
      <c r="AL11" s="567">
        <f t="shared" si="3"/>
        <v>0</v>
      </c>
      <c r="AM11" s="567">
        <f t="shared" si="3"/>
        <v>0</v>
      </c>
      <c r="AN11" s="567">
        <f t="shared" si="3"/>
        <v>0</v>
      </c>
    </row>
    <row r="12" spans="1:40" ht="15.8" thickBot="1" x14ac:dyDescent="0.3">
      <c r="A12" s="560"/>
      <c r="B12" s="561"/>
      <c r="C12" s="672" t="s">
        <v>701</v>
      </c>
      <c r="D12" s="673"/>
      <c r="E12" s="674"/>
      <c r="F12" s="568">
        <f>SUM(F7:F9)</f>
        <v>65</v>
      </c>
      <c r="G12" s="568">
        <f>SUM(G7:G9)</f>
        <v>109</v>
      </c>
      <c r="H12" s="568" t="s">
        <v>308</v>
      </c>
      <c r="I12" s="568" t="s">
        <v>308</v>
      </c>
      <c r="J12" s="568">
        <f t="shared" ref="J12:O12" si="4">SUM(J7:J9)</f>
        <v>8</v>
      </c>
      <c r="K12" s="568">
        <f t="shared" si="4"/>
        <v>8</v>
      </c>
      <c r="L12" s="568">
        <f t="shared" si="4"/>
        <v>0</v>
      </c>
      <c r="M12" s="568">
        <f t="shared" si="4"/>
        <v>3</v>
      </c>
      <c r="N12" s="568">
        <f t="shared" si="4"/>
        <v>2</v>
      </c>
      <c r="O12" s="568">
        <f t="shared" si="4"/>
        <v>0</v>
      </c>
      <c r="P12" s="568" t="s">
        <v>308</v>
      </c>
      <c r="Q12" s="568" t="s">
        <v>308</v>
      </c>
      <c r="R12" s="568">
        <f>SUM(R7:R9)</f>
        <v>15</v>
      </c>
      <c r="S12" s="569"/>
      <c r="T12" s="569"/>
      <c r="U12" s="569"/>
      <c r="V12" s="569"/>
      <c r="W12" s="570"/>
      <c r="X12" s="584" t="s">
        <v>701</v>
      </c>
      <c r="Y12" s="568">
        <f t="shared" ref="Y12:AN12" si="5">SUM(Y7:Y9)</f>
        <v>3</v>
      </c>
      <c r="Z12" s="568">
        <f t="shared" si="5"/>
        <v>0</v>
      </c>
      <c r="AA12" s="568">
        <f t="shared" si="5"/>
        <v>0</v>
      </c>
      <c r="AB12" s="568">
        <f t="shared" si="5"/>
        <v>3</v>
      </c>
      <c r="AC12" s="572">
        <f t="shared" si="5"/>
        <v>0</v>
      </c>
      <c r="AD12" s="572">
        <f t="shared" si="5"/>
        <v>0</v>
      </c>
      <c r="AE12" s="572">
        <f t="shared" si="5"/>
        <v>0</v>
      </c>
      <c r="AF12" s="572">
        <f t="shared" si="5"/>
        <v>0</v>
      </c>
      <c r="AG12" s="573">
        <f t="shared" si="5"/>
        <v>3</v>
      </c>
      <c r="AH12" s="573">
        <f t="shared" si="5"/>
        <v>0</v>
      </c>
      <c r="AI12" s="573">
        <f t="shared" si="5"/>
        <v>0</v>
      </c>
      <c r="AJ12" s="573">
        <f t="shared" si="5"/>
        <v>3</v>
      </c>
      <c r="AK12" s="574">
        <f t="shared" si="5"/>
        <v>0</v>
      </c>
      <c r="AL12" s="574">
        <f t="shared" si="5"/>
        <v>0</v>
      </c>
      <c r="AM12" s="574">
        <f t="shared" si="5"/>
        <v>0</v>
      </c>
      <c r="AN12" s="574">
        <f t="shared" si="5"/>
        <v>0</v>
      </c>
    </row>
    <row r="13" spans="1:40" ht="15.8" thickBot="1" x14ac:dyDescent="0.3">
      <c r="A13" s="560"/>
      <c r="B13" s="561"/>
      <c r="C13" s="669" t="s">
        <v>699</v>
      </c>
      <c r="D13" s="670"/>
      <c r="E13" s="671"/>
      <c r="F13" s="575">
        <f t="shared" ref="F13:R13" si="6">SUM(F1:F9)</f>
        <v>124</v>
      </c>
      <c r="G13" s="575">
        <f t="shared" si="6"/>
        <v>274</v>
      </c>
      <c r="H13" s="575">
        <f t="shared" si="6"/>
        <v>0</v>
      </c>
      <c r="I13" s="575">
        <f t="shared" si="6"/>
        <v>1</v>
      </c>
      <c r="J13" s="575">
        <f t="shared" si="6"/>
        <v>13</v>
      </c>
      <c r="K13" s="575">
        <f t="shared" si="6"/>
        <v>13</v>
      </c>
      <c r="L13" s="575">
        <f t="shared" si="6"/>
        <v>0</v>
      </c>
      <c r="M13" s="575">
        <f t="shared" si="6"/>
        <v>11</v>
      </c>
      <c r="N13" s="575">
        <f t="shared" si="6"/>
        <v>2</v>
      </c>
      <c r="O13" s="575">
        <f t="shared" si="6"/>
        <v>0</v>
      </c>
      <c r="P13" s="575">
        <f t="shared" si="6"/>
        <v>1</v>
      </c>
      <c r="Q13" s="575">
        <f t="shared" si="6"/>
        <v>0</v>
      </c>
      <c r="R13" s="575">
        <f t="shared" si="6"/>
        <v>37</v>
      </c>
      <c r="S13" s="576"/>
      <c r="T13" s="576"/>
      <c r="U13" s="576"/>
      <c r="V13" s="576"/>
      <c r="W13" s="577"/>
      <c r="X13" s="585" t="s">
        <v>699</v>
      </c>
      <c r="Y13" s="575">
        <f t="shared" ref="Y13:AN13" si="7">SUM(Y1:Y9)</f>
        <v>7</v>
      </c>
      <c r="Z13" s="575">
        <f t="shared" si="7"/>
        <v>0</v>
      </c>
      <c r="AA13" s="575">
        <f t="shared" si="7"/>
        <v>0</v>
      </c>
      <c r="AB13" s="575">
        <f t="shared" si="7"/>
        <v>7</v>
      </c>
      <c r="AC13" s="579">
        <f t="shared" si="7"/>
        <v>2</v>
      </c>
      <c r="AD13" s="579">
        <f t="shared" si="7"/>
        <v>0</v>
      </c>
      <c r="AE13" s="579">
        <f t="shared" si="7"/>
        <v>0</v>
      </c>
      <c r="AF13" s="579">
        <f t="shared" si="7"/>
        <v>2</v>
      </c>
      <c r="AG13" s="580">
        <f t="shared" si="7"/>
        <v>5</v>
      </c>
      <c r="AH13" s="580">
        <f t="shared" si="7"/>
        <v>0</v>
      </c>
      <c r="AI13" s="580">
        <f t="shared" si="7"/>
        <v>0</v>
      </c>
      <c r="AJ13" s="580">
        <f t="shared" si="7"/>
        <v>5</v>
      </c>
      <c r="AK13" s="581">
        <f t="shared" si="7"/>
        <v>0</v>
      </c>
      <c r="AL13" s="581">
        <f t="shared" si="7"/>
        <v>0</v>
      </c>
      <c r="AM13" s="581">
        <f t="shared" si="7"/>
        <v>0</v>
      </c>
      <c r="AN13" s="581">
        <f t="shared" si="7"/>
        <v>0</v>
      </c>
    </row>
    <row r="14" spans="1:40" ht="14.95" x14ac:dyDescent="0.25">
      <c r="A14" s="220" t="s">
        <v>393</v>
      </c>
      <c r="F14" s="16"/>
      <c r="G14" s="16"/>
      <c r="H14" s="15"/>
      <c r="I14" s="16"/>
      <c r="J14" s="16"/>
      <c r="K14" s="16"/>
      <c r="L14" s="16"/>
      <c r="M14" s="16"/>
      <c r="N14" s="16"/>
      <c r="O14" s="16"/>
      <c r="P14" s="16"/>
      <c r="Q14" s="16"/>
      <c r="R14" s="16"/>
    </row>
    <row r="15" spans="1:40" ht="14.95" x14ac:dyDescent="0.25">
      <c r="A15" s="220" t="s">
        <v>394</v>
      </c>
      <c r="F15" s="16"/>
      <c r="G15" s="16"/>
      <c r="H15" s="15"/>
      <c r="I15" s="16"/>
      <c r="J15" s="16"/>
      <c r="K15" s="16"/>
      <c r="L15" s="16"/>
      <c r="M15" s="16"/>
      <c r="N15" s="16"/>
      <c r="O15" s="16"/>
      <c r="P15" s="16"/>
      <c r="Q15" s="16"/>
      <c r="R15" s="16"/>
    </row>
    <row r="16" spans="1:40" ht="14.95" x14ac:dyDescent="0.25">
      <c r="A16" s="220" t="s">
        <v>806</v>
      </c>
      <c r="F16" s="16"/>
      <c r="G16" s="16"/>
      <c r="H16" s="15"/>
      <c r="I16" s="16"/>
      <c r="J16" s="16"/>
      <c r="K16" s="16"/>
      <c r="L16" s="16"/>
      <c r="M16" s="16"/>
      <c r="N16" s="16"/>
      <c r="O16" s="16"/>
      <c r="P16" s="16"/>
      <c r="Q16" s="16"/>
      <c r="R16" s="16"/>
    </row>
    <row r="17" spans="1:2" ht="14.95" x14ac:dyDescent="0.25">
      <c r="A17" s="211"/>
      <c r="B17" t="s">
        <v>48</v>
      </c>
    </row>
    <row r="18" spans="1:2" ht="14.95" x14ac:dyDescent="0.25">
      <c r="A18" s="209"/>
      <c r="B18" t="s">
        <v>46</v>
      </c>
    </row>
    <row r="19" spans="1:2" ht="14.95" x14ac:dyDescent="0.25">
      <c r="A19" s="210"/>
      <c r="B19" t="s">
        <v>47</v>
      </c>
    </row>
    <row r="20" spans="1:2" x14ac:dyDescent="0.25">
      <c r="A20" s="18" t="s">
        <v>28</v>
      </c>
    </row>
  </sheetData>
  <mergeCells count="10">
    <mergeCell ref="C10:E10"/>
    <mergeCell ref="C11:E11"/>
    <mergeCell ref="C12:E12"/>
    <mergeCell ref="C13:E13"/>
    <mergeCell ref="P1:R1"/>
    <mergeCell ref="A1:C1"/>
    <mergeCell ref="E1:G1"/>
    <mergeCell ref="H1:I1"/>
    <mergeCell ref="J1:M1"/>
    <mergeCell ref="N1:O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1"/>
  <sheetViews>
    <sheetView workbookViewId="0">
      <selection activeCell="R13" sqref="R13"/>
    </sheetView>
  </sheetViews>
  <sheetFormatPr defaultRowHeight="14.3" x14ac:dyDescent="0.25"/>
  <cols>
    <col min="1" max="2" width="4.75" customWidth="1"/>
    <col min="4" max="7" width="4.75" customWidth="1"/>
    <col min="8" max="10" width="6.75" customWidth="1"/>
    <col min="11" max="16" width="4.75" customWidth="1"/>
  </cols>
  <sheetData>
    <row r="1" spans="1:17" ht="15.8" thickBot="1" x14ac:dyDescent="0.3">
      <c r="A1" s="482" t="s">
        <v>57</v>
      </c>
      <c r="B1" s="483" t="s">
        <v>58</v>
      </c>
      <c r="C1" s="285"/>
      <c r="D1" s="285" t="s">
        <v>0</v>
      </c>
      <c r="E1" s="286" t="s">
        <v>1</v>
      </c>
      <c r="F1" s="285" t="s">
        <v>2</v>
      </c>
      <c r="G1" s="285" t="s">
        <v>3</v>
      </c>
      <c r="H1" s="285" t="s">
        <v>4</v>
      </c>
      <c r="I1" s="285" t="s">
        <v>5</v>
      </c>
      <c r="J1" s="286" t="s">
        <v>59</v>
      </c>
      <c r="K1" s="285" t="s">
        <v>21</v>
      </c>
      <c r="L1" s="285" t="s">
        <v>22</v>
      </c>
      <c r="M1" s="285" t="s">
        <v>83</v>
      </c>
      <c r="N1" s="285" t="s">
        <v>62</v>
      </c>
      <c r="O1" s="285" t="s">
        <v>63</v>
      </c>
      <c r="P1" s="286" t="s">
        <v>60</v>
      </c>
    </row>
    <row r="2" spans="1:17" ht="14.95" thickBot="1" x14ac:dyDescent="0.3">
      <c r="A2" s="485">
        <v>1</v>
      </c>
      <c r="B2" s="486" t="s">
        <v>61</v>
      </c>
      <c r="C2" s="480" t="s">
        <v>30</v>
      </c>
      <c r="D2" s="287">
        <v>5</v>
      </c>
      <c r="E2" s="288">
        <v>4</v>
      </c>
      <c r="F2" s="287">
        <v>0</v>
      </c>
      <c r="G2" s="287">
        <v>1</v>
      </c>
      <c r="H2" s="287">
        <v>146</v>
      </c>
      <c r="I2" s="287">
        <v>81</v>
      </c>
      <c r="J2" s="289">
        <f t="shared" ref="J2:J7" si="0">SUM(H2-I2)</f>
        <v>65</v>
      </c>
      <c r="K2" s="290">
        <v>2</v>
      </c>
      <c r="L2" s="290">
        <v>1</v>
      </c>
      <c r="M2" s="290">
        <v>0</v>
      </c>
      <c r="N2" s="287">
        <v>16</v>
      </c>
      <c r="O2" s="287">
        <v>8</v>
      </c>
      <c r="P2" s="289">
        <f t="shared" ref="P2:P7" si="1">SUM(E2*4)+(F2*2)+K2+L2+M2</f>
        <v>19</v>
      </c>
    </row>
    <row r="3" spans="1:17" ht="14.95" thickBot="1" x14ac:dyDescent="0.3">
      <c r="A3" s="485">
        <v>2</v>
      </c>
      <c r="B3" s="486" t="s">
        <v>61</v>
      </c>
      <c r="C3" s="301" t="s">
        <v>42</v>
      </c>
      <c r="D3" s="290">
        <v>5</v>
      </c>
      <c r="E3" s="289">
        <v>3</v>
      </c>
      <c r="F3" s="290">
        <v>0</v>
      </c>
      <c r="G3" s="290">
        <v>2</v>
      </c>
      <c r="H3" s="290">
        <v>126</v>
      </c>
      <c r="I3" s="290">
        <v>77</v>
      </c>
      <c r="J3" s="289">
        <f t="shared" si="0"/>
        <v>49</v>
      </c>
      <c r="K3" s="290">
        <v>1</v>
      </c>
      <c r="L3" s="290">
        <v>1</v>
      </c>
      <c r="M3" s="290">
        <v>0</v>
      </c>
      <c r="N3" s="290">
        <v>14</v>
      </c>
      <c r="O3" s="290">
        <v>7</v>
      </c>
      <c r="P3" s="289">
        <f t="shared" si="1"/>
        <v>14</v>
      </c>
    </row>
    <row r="4" spans="1:17" ht="14.95" thickBot="1" x14ac:dyDescent="0.3">
      <c r="A4" s="485">
        <v>3</v>
      </c>
      <c r="B4" s="486" t="s">
        <v>61</v>
      </c>
      <c r="C4" s="479" t="s">
        <v>35</v>
      </c>
      <c r="D4" s="290">
        <v>5</v>
      </c>
      <c r="E4" s="289">
        <v>3</v>
      </c>
      <c r="F4" s="290">
        <v>0</v>
      </c>
      <c r="G4" s="290">
        <v>2</v>
      </c>
      <c r="H4" s="290">
        <v>107</v>
      </c>
      <c r="I4" s="290">
        <v>90</v>
      </c>
      <c r="J4" s="289">
        <f t="shared" si="0"/>
        <v>17</v>
      </c>
      <c r="K4" s="290">
        <v>1</v>
      </c>
      <c r="L4" s="290">
        <v>1</v>
      </c>
      <c r="M4" s="290">
        <v>0</v>
      </c>
      <c r="N4" s="290">
        <v>8</v>
      </c>
      <c r="O4" s="290">
        <v>6</v>
      </c>
      <c r="P4" s="289">
        <f t="shared" si="1"/>
        <v>14</v>
      </c>
    </row>
    <row r="5" spans="1:17" ht="14.95" thickBot="1" x14ac:dyDescent="0.3">
      <c r="A5" s="485">
        <v>4</v>
      </c>
      <c r="B5" s="508" t="s">
        <v>233</v>
      </c>
      <c r="C5" s="300" t="s">
        <v>37</v>
      </c>
      <c r="D5" s="290">
        <v>5</v>
      </c>
      <c r="E5" s="289">
        <v>3</v>
      </c>
      <c r="F5" s="290">
        <v>0</v>
      </c>
      <c r="G5" s="290">
        <v>2</v>
      </c>
      <c r="H5" s="290">
        <v>122</v>
      </c>
      <c r="I5" s="290">
        <v>118</v>
      </c>
      <c r="J5" s="289">
        <f t="shared" si="0"/>
        <v>4</v>
      </c>
      <c r="K5" s="290">
        <v>1</v>
      </c>
      <c r="L5" s="290">
        <v>1</v>
      </c>
      <c r="M5" s="290">
        <v>0</v>
      </c>
      <c r="N5" s="290">
        <v>14</v>
      </c>
      <c r="O5" s="290">
        <v>12</v>
      </c>
      <c r="P5" s="289">
        <f t="shared" si="1"/>
        <v>14</v>
      </c>
    </row>
    <row r="6" spans="1:17" ht="14.95" thickBot="1" x14ac:dyDescent="0.3">
      <c r="A6" s="485">
        <v>5</v>
      </c>
      <c r="B6" s="486" t="s">
        <v>203</v>
      </c>
      <c r="C6" s="299" t="s">
        <v>32</v>
      </c>
      <c r="D6" s="290">
        <v>5</v>
      </c>
      <c r="E6" s="289">
        <v>2</v>
      </c>
      <c r="F6" s="290">
        <v>0</v>
      </c>
      <c r="G6" s="290">
        <v>3</v>
      </c>
      <c r="H6" s="290">
        <v>102</v>
      </c>
      <c r="I6" s="290">
        <v>86</v>
      </c>
      <c r="J6" s="289">
        <f t="shared" si="0"/>
        <v>16</v>
      </c>
      <c r="K6" s="290">
        <v>0</v>
      </c>
      <c r="L6" s="290">
        <v>2</v>
      </c>
      <c r="M6" s="290">
        <v>0</v>
      </c>
      <c r="N6" s="290">
        <v>8</v>
      </c>
      <c r="O6" s="290">
        <v>7</v>
      </c>
      <c r="P6" s="289">
        <f t="shared" si="1"/>
        <v>10</v>
      </c>
    </row>
    <row r="7" spans="1:17" ht="14.95" thickBot="1" x14ac:dyDescent="0.3">
      <c r="A7" s="485">
        <v>6</v>
      </c>
      <c r="B7" s="486" t="s">
        <v>61</v>
      </c>
      <c r="C7" s="477" t="s">
        <v>33</v>
      </c>
      <c r="D7" s="290">
        <v>5</v>
      </c>
      <c r="E7" s="289">
        <v>0</v>
      </c>
      <c r="F7" s="290">
        <v>0</v>
      </c>
      <c r="G7" s="290">
        <v>5</v>
      </c>
      <c r="H7" s="290">
        <v>50</v>
      </c>
      <c r="I7" s="290">
        <v>201</v>
      </c>
      <c r="J7" s="289">
        <f t="shared" si="0"/>
        <v>-151</v>
      </c>
      <c r="K7" s="290">
        <v>0</v>
      </c>
      <c r="L7" s="290">
        <v>0</v>
      </c>
      <c r="M7" s="290">
        <v>0</v>
      </c>
      <c r="N7" s="290">
        <v>6</v>
      </c>
      <c r="O7" s="290">
        <v>26</v>
      </c>
      <c r="P7" s="289">
        <f t="shared" si="1"/>
        <v>0</v>
      </c>
    </row>
    <row r="8" spans="1:17" ht="14.95" x14ac:dyDescent="0.25">
      <c r="A8" s="296"/>
      <c r="B8" s="297"/>
      <c r="C8" s="302"/>
      <c r="D8" s="298">
        <f t="shared" ref="D8:G8" si="2">SUM(D2:D7)</f>
        <v>30</v>
      </c>
      <c r="E8" s="298">
        <f t="shared" si="2"/>
        <v>15</v>
      </c>
      <c r="F8" s="298">
        <f t="shared" si="2"/>
        <v>0</v>
      </c>
      <c r="G8" s="298">
        <f t="shared" si="2"/>
        <v>15</v>
      </c>
      <c r="H8" s="298">
        <f t="shared" ref="H8:P8" si="3">SUM(H2:H7)</f>
        <v>653</v>
      </c>
      <c r="I8" s="298">
        <f t="shared" si="3"/>
        <v>653</v>
      </c>
      <c r="J8" s="298">
        <f t="shared" si="3"/>
        <v>0</v>
      </c>
      <c r="K8" s="298">
        <f t="shared" si="3"/>
        <v>5</v>
      </c>
      <c r="L8" s="298">
        <f t="shared" si="3"/>
        <v>6</v>
      </c>
      <c r="M8" s="298">
        <f t="shared" si="3"/>
        <v>0</v>
      </c>
      <c r="N8" s="298">
        <f t="shared" si="3"/>
        <v>66</v>
      </c>
      <c r="O8" s="298">
        <f t="shared" si="3"/>
        <v>66</v>
      </c>
      <c r="P8" s="298">
        <f t="shared" si="3"/>
        <v>71</v>
      </c>
      <c r="Q8" s="298" t="s">
        <v>70</v>
      </c>
    </row>
    <row r="9" spans="1:17" ht="14.95" x14ac:dyDescent="0.25">
      <c r="A9" t="s">
        <v>84</v>
      </c>
    </row>
    <row r="11" spans="1:17" ht="14.95" x14ac:dyDescent="0.25">
      <c r="A11" s="321" t="s">
        <v>217</v>
      </c>
    </row>
    <row r="12" spans="1:17" ht="15.8" thickBot="1" x14ac:dyDescent="0.3"/>
    <row r="13" spans="1:17" ht="15.8" thickBot="1" x14ac:dyDescent="0.3">
      <c r="A13" s="482" t="s">
        <v>57</v>
      </c>
      <c r="B13" s="483" t="s">
        <v>58</v>
      </c>
      <c r="C13" s="483"/>
      <c r="D13" s="483" t="s">
        <v>0</v>
      </c>
      <c r="E13" s="484" t="s">
        <v>1</v>
      </c>
      <c r="F13" s="483" t="s">
        <v>2</v>
      </c>
      <c r="G13" s="483" t="s">
        <v>3</v>
      </c>
      <c r="H13" s="483" t="s">
        <v>4</v>
      </c>
      <c r="I13" s="483" t="s">
        <v>5</v>
      </c>
      <c r="J13" s="484" t="s">
        <v>59</v>
      </c>
      <c r="K13" s="483" t="s">
        <v>21</v>
      </c>
      <c r="L13" s="483" t="s">
        <v>22</v>
      </c>
      <c r="M13" s="483" t="s">
        <v>83</v>
      </c>
      <c r="N13" s="483" t="s">
        <v>62</v>
      </c>
      <c r="O13" s="483" t="s">
        <v>63</v>
      </c>
      <c r="P13" s="484" t="s">
        <v>60</v>
      </c>
    </row>
    <row r="14" spans="1:17" ht="14.95" thickBot="1" x14ac:dyDescent="0.3">
      <c r="A14" s="485">
        <v>1</v>
      </c>
      <c r="B14" s="486" t="s">
        <v>61</v>
      </c>
      <c r="C14" s="491" t="s">
        <v>30</v>
      </c>
      <c r="D14" s="492">
        <v>4</v>
      </c>
      <c r="E14" s="493">
        <v>4</v>
      </c>
      <c r="F14" s="492">
        <v>0</v>
      </c>
      <c r="G14" s="492">
        <v>0</v>
      </c>
      <c r="H14" s="492">
        <v>137</v>
      </c>
      <c r="I14" s="492">
        <v>68</v>
      </c>
      <c r="J14" s="489">
        <v>69</v>
      </c>
      <c r="K14" s="488">
        <v>2</v>
      </c>
      <c r="L14" s="488">
        <v>0</v>
      </c>
      <c r="M14" s="488">
        <v>0</v>
      </c>
      <c r="N14" s="492">
        <v>16</v>
      </c>
      <c r="O14" s="492">
        <v>7</v>
      </c>
      <c r="P14" s="489">
        <v>18</v>
      </c>
    </row>
    <row r="15" spans="1:17" ht="14.95" thickBot="1" x14ac:dyDescent="0.3">
      <c r="A15" s="485">
        <v>2</v>
      </c>
      <c r="B15" s="486" t="s">
        <v>61</v>
      </c>
      <c r="C15" s="494" t="s">
        <v>42</v>
      </c>
      <c r="D15" s="488">
        <v>4</v>
      </c>
      <c r="E15" s="489">
        <v>2</v>
      </c>
      <c r="F15" s="488">
        <v>0</v>
      </c>
      <c r="G15" s="488">
        <v>2</v>
      </c>
      <c r="H15" s="488">
        <v>113</v>
      </c>
      <c r="I15" s="488">
        <v>68</v>
      </c>
      <c r="J15" s="489">
        <v>45</v>
      </c>
      <c r="K15" s="488">
        <v>1</v>
      </c>
      <c r="L15" s="488">
        <v>1</v>
      </c>
      <c r="M15" s="488">
        <v>0</v>
      </c>
      <c r="N15" s="488">
        <v>13</v>
      </c>
      <c r="O15" s="488">
        <v>7</v>
      </c>
      <c r="P15" s="489">
        <v>10</v>
      </c>
    </row>
    <row r="16" spans="1:17" ht="14.95" thickBot="1" x14ac:dyDescent="0.3">
      <c r="A16" s="485">
        <v>3</v>
      </c>
      <c r="B16" s="508" t="s">
        <v>185</v>
      </c>
      <c r="C16" s="479" t="s">
        <v>35</v>
      </c>
      <c r="D16" s="488">
        <v>4</v>
      </c>
      <c r="E16" s="489">
        <v>2</v>
      </c>
      <c r="F16" s="488">
        <v>0</v>
      </c>
      <c r="G16" s="488">
        <v>2</v>
      </c>
      <c r="H16" s="488">
        <v>87</v>
      </c>
      <c r="I16" s="488">
        <v>72</v>
      </c>
      <c r="J16" s="489">
        <v>15</v>
      </c>
      <c r="K16" s="488">
        <v>1</v>
      </c>
      <c r="L16" s="488">
        <v>1</v>
      </c>
      <c r="M16" s="488">
        <v>0</v>
      </c>
      <c r="N16" s="488">
        <v>6</v>
      </c>
      <c r="O16" s="488">
        <v>6</v>
      </c>
      <c r="P16" s="489">
        <v>10</v>
      </c>
    </row>
    <row r="17" spans="1:16" ht="14.95" thickBot="1" x14ac:dyDescent="0.3">
      <c r="A17" s="485">
        <v>4</v>
      </c>
      <c r="B17" s="486" t="s">
        <v>61</v>
      </c>
      <c r="C17" s="487" t="s">
        <v>32</v>
      </c>
      <c r="D17" s="488">
        <v>4</v>
      </c>
      <c r="E17" s="489">
        <v>2</v>
      </c>
      <c r="F17" s="488">
        <v>0</v>
      </c>
      <c r="G17" s="488">
        <v>2</v>
      </c>
      <c r="H17" s="488">
        <v>84</v>
      </c>
      <c r="I17" s="488">
        <v>66</v>
      </c>
      <c r="J17" s="489">
        <v>18</v>
      </c>
      <c r="K17" s="488">
        <v>0</v>
      </c>
      <c r="L17" s="488">
        <v>1</v>
      </c>
      <c r="M17" s="488">
        <v>0</v>
      </c>
      <c r="N17" s="488">
        <v>8</v>
      </c>
      <c r="O17" s="488">
        <v>5</v>
      </c>
      <c r="P17" s="489">
        <v>9</v>
      </c>
    </row>
    <row r="18" spans="1:16" ht="14.95" thickBot="1" x14ac:dyDescent="0.3">
      <c r="A18" s="485">
        <v>5</v>
      </c>
      <c r="B18" s="486" t="s">
        <v>187</v>
      </c>
      <c r="C18" s="490" t="s">
        <v>37</v>
      </c>
      <c r="D18" s="488">
        <v>4</v>
      </c>
      <c r="E18" s="489">
        <v>2</v>
      </c>
      <c r="F18" s="488">
        <v>0</v>
      </c>
      <c r="G18" s="488">
        <v>2</v>
      </c>
      <c r="H18" s="488">
        <v>93</v>
      </c>
      <c r="I18" s="488">
        <v>118</v>
      </c>
      <c r="J18" s="489">
        <v>-25</v>
      </c>
      <c r="K18" s="488">
        <v>0</v>
      </c>
      <c r="L18" s="488">
        <v>1</v>
      </c>
      <c r="M18" s="488">
        <v>0</v>
      </c>
      <c r="N18" s="488">
        <v>10</v>
      </c>
      <c r="O18" s="488">
        <v>12</v>
      </c>
      <c r="P18" s="489">
        <v>9</v>
      </c>
    </row>
    <row r="19" spans="1:16" ht="14.95" thickBot="1" x14ac:dyDescent="0.3">
      <c r="A19" s="485">
        <v>6</v>
      </c>
      <c r="B19" s="486" t="s">
        <v>61</v>
      </c>
      <c r="C19" s="477" t="s">
        <v>33</v>
      </c>
      <c r="D19" s="488">
        <v>4</v>
      </c>
      <c r="E19" s="489">
        <v>0</v>
      </c>
      <c r="F19" s="488">
        <v>0</v>
      </c>
      <c r="G19" s="488">
        <v>4</v>
      </c>
      <c r="H19" s="488">
        <v>50</v>
      </c>
      <c r="I19" s="488">
        <v>172</v>
      </c>
      <c r="J19" s="489">
        <v>-122</v>
      </c>
      <c r="K19" s="488">
        <v>0</v>
      </c>
      <c r="L19" s="488">
        <v>0</v>
      </c>
      <c r="M19" s="488">
        <v>0</v>
      </c>
      <c r="N19" s="488">
        <v>6</v>
      </c>
      <c r="O19" s="488">
        <v>22</v>
      </c>
      <c r="P19" s="489">
        <v>0</v>
      </c>
    </row>
    <row r="21" spans="1:16" ht="14.95" x14ac:dyDescent="0.25">
      <c r="A21" s="321" t="s">
        <v>204</v>
      </c>
    </row>
    <row r="22" spans="1:16" ht="15.8" thickBot="1" x14ac:dyDescent="0.3"/>
    <row r="23" spans="1:16" ht="15.8" thickBot="1" x14ac:dyDescent="0.3">
      <c r="A23" s="482" t="s">
        <v>57</v>
      </c>
      <c r="B23" s="483" t="s">
        <v>58</v>
      </c>
      <c r="C23" s="483"/>
      <c r="D23" s="483" t="s">
        <v>0</v>
      </c>
      <c r="E23" s="484" t="s">
        <v>1</v>
      </c>
      <c r="F23" s="483" t="s">
        <v>2</v>
      </c>
      <c r="G23" s="483" t="s">
        <v>3</v>
      </c>
      <c r="H23" s="483" t="s">
        <v>4</v>
      </c>
      <c r="I23" s="483" t="s">
        <v>5</v>
      </c>
      <c r="J23" s="484" t="s">
        <v>59</v>
      </c>
      <c r="K23" s="483" t="s">
        <v>21</v>
      </c>
      <c r="L23" s="483" t="s">
        <v>22</v>
      </c>
      <c r="M23" s="483" t="s">
        <v>83</v>
      </c>
      <c r="N23" s="483" t="s">
        <v>62</v>
      </c>
      <c r="O23" s="483" t="s">
        <v>63</v>
      </c>
      <c r="P23" s="484" t="s">
        <v>60</v>
      </c>
    </row>
    <row r="24" spans="1:16" ht="14.95" thickBot="1" x14ac:dyDescent="0.3">
      <c r="A24" s="485">
        <v>1</v>
      </c>
      <c r="B24" s="486" t="s">
        <v>61</v>
      </c>
      <c r="C24" s="491" t="s">
        <v>30</v>
      </c>
      <c r="D24" s="492">
        <v>3</v>
      </c>
      <c r="E24" s="493">
        <v>3</v>
      </c>
      <c r="F24" s="492">
        <v>0</v>
      </c>
      <c r="G24" s="492">
        <v>0</v>
      </c>
      <c r="H24" s="492">
        <v>76</v>
      </c>
      <c r="I24" s="492">
        <v>47</v>
      </c>
      <c r="J24" s="489">
        <v>29</v>
      </c>
      <c r="K24" s="488">
        <v>1</v>
      </c>
      <c r="L24" s="488">
        <v>0</v>
      </c>
      <c r="M24" s="488">
        <v>0</v>
      </c>
      <c r="N24" s="492">
        <v>9</v>
      </c>
      <c r="O24" s="492">
        <v>4</v>
      </c>
      <c r="P24" s="489">
        <v>13</v>
      </c>
    </row>
    <row r="25" spans="1:16" ht="14.95" thickBot="1" x14ac:dyDescent="0.3">
      <c r="A25" s="485">
        <v>2</v>
      </c>
      <c r="B25" s="486" t="s">
        <v>61</v>
      </c>
      <c r="C25" s="494" t="s">
        <v>42</v>
      </c>
      <c r="D25" s="488">
        <v>3</v>
      </c>
      <c r="E25" s="489">
        <v>2</v>
      </c>
      <c r="F25" s="488">
        <v>0</v>
      </c>
      <c r="G25" s="488">
        <v>1</v>
      </c>
      <c r="H25" s="488">
        <v>104</v>
      </c>
      <c r="I25" s="488">
        <v>46</v>
      </c>
      <c r="J25" s="489">
        <v>58</v>
      </c>
      <c r="K25" s="488">
        <v>1</v>
      </c>
      <c r="L25" s="488">
        <v>1</v>
      </c>
      <c r="M25" s="488">
        <v>0</v>
      </c>
      <c r="N25" s="488">
        <v>13</v>
      </c>
      <c r="O25" s="488">
        <v>4</v>
      </c>
      <c r="P25" s="489">
        <v>10</v>
      </c>
    </row>
    <row r="26" spans="1:16" ht="14.95" thickBot="1" x14ac:dyDescent="0.3">
      <c r="A26" s="485">
        <v>3</v>
      </c>
      <c r="B26" s="508" t="s">
        <v>185</v>
      </c>
      <c r="C26" s="490" t="s">
        <v>37</v>
      </c>
      <c r="D26" s="488">
        <v>3</v>
      </c>
      <c r="E26" s="489">
        <v>2</v>
      </c>
      <c r="F26" s="488">
        <v>0</v>
      </c>
      <c r="G26" s="488">
        <v>1</v>
      </c>
      <c r="H26" s="488">
        <v>72</v>
      </c>
      <c r="I26" s="488">
        <v>57</v>
      </c>
      <c r="J26" s="489">
        <v>15</v>
      </c>
      <c r="K26" s="488">
        <v>0</v>
      </c>
      <c r="L26" s="488">
        <v>1</v>
      </c>
      <c r="M26" s="488">
        <v>0</v>
      </c>
      <c r="N26" s="488">
        <v>7</v>
      </c>
      <c r="O26" s="488">
        <v>5</v>
      </c>
      <c r="P26" s="489">
        <v>9</v>
      </c>
    </row>
    <row r="27" spans="1:16" ht="14.95" thickBot="1" x14ac:dyDescent="0.3">
      <c r="A27" s="485">
        <v>4</v>
      </c>
      <c r="B27" s="486" t="s">
        <v>203</v>
      </c>
      <c r="C27" s="487" t="s">
        <v>32</v>
      </c>
      <c r="D27" s="488">
        <v>3</v>
      </c>
      <c r="E27" s="489">
        <v>1</v>
      </c>
      <c r="F27" s="488">
        <v>0</v>
      </c>
      <c r="G27" s="488">
        <v>2</v>
      </c>
      <c r="H27" s="488">
        <v>62</v>
      </c>
      <c r="I27" s="488">
        <v>57</v>
      </c>
      <c r="J27" s="489">
        <v>5</v>
      </c>
      <c r="K27" s="488">
        <v>0</v>
      </c>
      <c r="L27" s="488">
        <v>1</v>
      </c>
      <c r="M27" s="488">
        <v>0</v>
      </c>
      <c r="N27" s="488">
        <v>5</v>
      </c>
      <c r="O27" s="488">
        <v>5</v>
      </c>
      <c r="P27" s="489">
        <v>5</v>
      </c>
    </row>
    <row r="28" spans="1:16" ht="14.95" thickBot="1" x14ac:dyDescent="0.3">
      <c r="A28" s="485">
        <v>5</v>
      </c>
      <c r="B28" s="486" t="s">
        <v>203</v>
      </c>
      <c r="C28" s="479" t="s">
        <v>35</v>
      </c>
      <c r="D28" s="488">
        <v>3</v>
      </c>
      <c r="E28" s="489">
        <v>1</v>
      </c>
      <c r="F28" s="488">
        <v>0</v>
      </c>
      <c r="G28" s="488">
        <v>2</v>
      </c>
      <c r="H28" s="488">
        <v>47</v>
      </c>
      <c r="I28" s="488">
        <v>54</v>
      </c>
      <c r="J28" s="489">
        <v>-7</v>
      </c>
      <c r="K28" s="488">
        <v>0</v>
      </c>
      <c r="L28" s="488">
        <v>1</v>
      </c>
      <c r="M28" s="488">
        <v>0</v>
      </c>
      <c r="N28" s="488">
        <v>2</v>
      </c>
      <c r="O28" s="488">
        <v>4</v>
      </c>
      <c r="P28" s="489">
        <v>5</v>
      </c>
    </row>
    <row r="29" spans="1:16" ht="14.95" thickBot="1" x14ac:dyDescent="0.3">
      <c r="A29" s="485">
        <v>6</v>
      </c>
      <c r="B29" s="486" t="s">
        <v>61</v>
      </c>
      <c r="C29" s="477" t="s">
        <v>33</v>
      </c>
      <c r="D29" s="488">
        <v>3</v>
      </c>
      <c r="E29" s="489">
        <v>0</v>
      </c>
      <c r="F29" s="488">
        <v>0</v>
      </c>
      <c r="G29" s="488">
        <v>3</v>
      </c>
      <c r="H29" s="488">
        <v>32</v>
      </c>
      <c r="I29" s="488">
        <v>132</v>
      </c>
      <c r="J29" s="489">
        <v>-100</v>
      </c>
      <c r="K29" s="488">
        <v>0</v>
      </c>
      <c r="L29" s="488">
        <v>0</v>
      </c>
      <c r="M29" s="488">
        <v>0</v>
      </c>
      <c r="N29" s="488">
        <v>4</v>
      </c>
      <c r="O29" s="488">
        <v>18</v>
      </c>
      <c r="P29" s="489">
        <v>0</v>
      </c>
    </row>
    <row r="30" spans="1:16" ht="14.95" x14ac:dyDescent="0.25">
      <c r="A30" s="510"/>
      <c r="B30" s="509"/>
      <c r="C30" s="511"/>
      <c r="D30" s="497">
        <v>18</v>
      </c>
      <c r="E30" s="497">
        <v>9</v>
      </c>
      <c r="F30" s="497">
        <v>0</v>
      </c>
      <c r="G30" s="497">
        <v>9</v>
      </c>
      <c r="H30" s="497">
        <v>393</v>
      </c>
      <c r="I30" s="497">
        <v>393</v>
      </c>
      <c r="J30" s="497">
        <v>0</v>
      </c>
      <c r="K30" s="497">
        <v>2</v>
      </c>
      <c r="L30" s="497">
        <v>4</v>
      </c>
      <c r="M30" s="497">
        <v>0</v>
      </c>
      <c r="N30" s="497">
        <v>40</v>
      </c>
      <c r="O30" s="497">
        <v>40</v>
      </c>
      <c r="P30" s="497">
        <v>42</v>
      </c>
    </row>
    <row r="32" spans="1:16" x14ac:dyDescent="0.25">
      <c r="A32" s="321" t="s">
        <v>190</v>
      </c>
    </row>
    <row r="33" spans="1:16" ht="14.95" thickBot="1" x14ac:dyDescent="0.3"/>
    <row r="34" spans="1:16" ht="14.95" thickBot="1" x14ac:dyDescent="0.3">
      <c r="A34" s="482" t="s">
        <v>57</v>
      </c>
      <c r="B34" s="483" t="s">
        <v>58</v>
      </c>
      <c r="C34" s="483"/>
      <c r="D34" s="483" t="s">
        <v>0</v>
      </c>
      <c r="E34" s="484" t="s">
        <v>1</v>
      </c>
      <c r="F34" s="483" t="s">
        <v>2</v>
      </c>
      <c r="G34" s="483" t="s">
        <v>3</v>
      </c>
      <c r="H34" s="483" t="s">
        <v>4</v>
      </c>
      <c r="I34" s="483" t="s">
        <v>5</v>
      </c>
      <c r="J34" s="484" t="s">
        <v>59</v>
      </c>
      <c r="K34" s="483" t="s">
        <v>21</v>
      </c>
      <c r="L34" s="483" t="s">
        <v>22</v>
      </c>
      <c r="M34" s="483" t="s">
        <v>83</v>
      </c>
      <c r="N34" s="483" t="s">
        <v>62</v>
      </c>
      <c r="O34" s="483" t="s">
        <v>63</v>
      </c>
      <c r="P34" s="484" t="s">
        <v>60</v>
      </c>
    </row>
    <row r="35" spans="1:16" ht="14.95" thickBot="1" x14ac:dyDescent="0.3">
      <c r="A35" s="485">
        <v>1</v>
      </c>
      <c r="B35" s="486" t="s">
        <v>185</v>
      </c>
      <c r="C35" s="491" t="s">
        <v>30</v>
      </c>
      <c r="D35" s="492">
        <v>2</v>
      </c>
      <c r="E35" s="493">
        <v>2</v>
      </c>
      <c r="F35" s="492">
        <v>0</v>
      </c>
      <c r="G35" s="492">
        <v>0</v>
      </c>
      <c r="H35" s="492">
        <v>40</v>
      </c>
      <c r="I35" s="492">
        <v>32</v>
      </c>
      <c r="J35" s="489">
        <v>8</v>
      </c>
      <c r="K35" s="488">
        <v>0</v>
      </c>
      <c r="L35" s="488">
        <v>0</v>
      </c>
      <c r="M35" s="488">
        <v>0</v>
      </c>
      <c r="N35" s="492">
        <v>3</v>
      </c>
      <c r="O35" s="492">
        <v>2</v>
      </c>
      <c r="P35" s="489">
        <v>8</v>
      </c>
    </row>
    <row r="36" spans="1:16" ht="14.95" thickBot="1" x14ac:dyDescent="0.3">
      <c r="A36" s="485">
        <v>2</v>
      </c>
      <c r="B36" s="486" t="s">
        <v>186</v>
      </c>
      <c r="C36" s="494" t="s">
        <v>42</v>
      </c>
      <c r="D36" s="488">
        <v>2</v>
      </c>
      <c r="E36" s="489">
        <v>1</v>
      </c>
      <c r="F36" s="488">
        <v>0</v>
      </c>
      <c r="G36" s="488">
        <v>1</v>
      </c>
      <c r="H36" s="488">
        <v>85</v>
      </c>
      <c r="I36" s="488">
        <v>37</v>
      </c>
      <c r="J36" s="489">
        <v>48</v>
      </c>
      <c r="K36" s="488">
        <v>1</v>
      </c>
      <c r="L36" s="488">
        <v>1</v>
      </c>
      <c r="M36" s="488">
        <v>0</v>
      </c>
      <c r="N36" s="488">
        <v>12</v>
      </c>
      <c r="O36" s="488">
        <v>4</v>
      </c>
      <c r="P36" s="489">
        <v>6</v>
      </c>
    </row>
    <row r="37" spans="1:16" ht="14.95" thickBot="1" x14ac:dyDescent="0.3">
      <c r="A37" s="485">
        <v>3</v>
      </c>
      <c r="B37" s="486" t="s">
        <v>187</v>
      </c>
      <c r="C37" s="487" t="s">
        <v>32</v>
      </c>
      <c r="D37" s="488">
        <v>2</v>
      </c>
      <c r="E37" s="489">
        <v>1</v>
      </c>
      <c r="F37" s="488">
        <v>0</v>
      </c>
      <c r="G37" s="488">
        <v>1</v>
      </c>
      <c r="H37" s="488">
        <v>49</v>
      </c>
      <c r="I37" s="488">
        <v>28</v>
      </c>
      <c r="J37" s="489">
        <v>21</v>
      </c>
      <c r="K37" s="488">
        <v>1</v>
      </c>
      <c r="L37" s="488">
        <v>0</v>
      </c>
      <c r="M37" s="488">
        <v>0</v>
      </c>
      <c r="N37" s="488">
        <v>4</v>
      </c>
      <c r="O37" s="488">
        <v>3</v>
      </c>
      <c r="P37" s="489">
        <v>5</v>
      </c>
    </row>
    <row r="38" spans="1:16" ht="14.95" thickBot="1" x14ac:dyDescent="0.3">
      <c r="A38" s="485">
        <v>4</v>
      </c>
      <c r="B38" s="486" t="s">
        <v>61</v>
      </c>
      <c r="C38" s="479" t="s">
        <v>35</v>
      </c>
      <c r="D38" s="488">
        <v>2</v>
      </c>
      <c r="E38" s="489">
        <v>1</v>
      </c>
      <c r="F38" s="488">
        <v>0</v>
      </c>
      <c r="G38" s="488">
        <v>1</v>
      </c>
      <c r="H38" s="488">
        <v>38</v>
      </c>
      <c r="I38" s="488">
        <v>35</v>
      </c>
      <c r="J38" s="489">
        <v>3</v>
      </c>
      <c r="K38" s="488">
        <v>0</v>
      </c>
      <c r="L38" s="488">
        <v>1</v>
      </c>
      <c r="M38" s="488">
        <v>0</v>
      </c>
      <c r="N38" s="488">
        <v>2</v>
      </c>
      <c r="O38" s="488">
        <v>3</v>
      </c>
      <c r="P38" s="489">
        <v>5</v>
      </c>
    </row>
    <row r="39" spans="1:16" ht="14.95" thickBot="1" x14ac:dyDescent="0.3">
      <c r="A39" s="485">
        <v>5</v>
      </c>
      <c r="B39" s="486" t="s">
        <v>188</v>
      </c>
      <c r="C39" s="490" t="s">
        <v>37</v>
      </c>
      <c r="D39" s="488">
        <v>2</v>
      </c>
      <c r="E39" s="489">
        <v>1</v>
      </c>
      <c r="F39" s="488">
        <v>0</v>
      </c>
      <c r="G39" s="488">
        <v>1</v>
      </c>
      <c r="H39" s="488">
        <v>43</v>
      </c>
      <c r="I39" s="488">
        <v>44</v>
      </c>
      <c r="J39" s="489">
        <v>-1</v>
      </c>
      <c r="K39" s="488">
        <v>0</v>
      </c>
      <c r="L39" s="488">
        <v>1</v>
      </c>
      <c r="M39" s="488">
        <v>0</v>
      </c>
      <c r="N39" s="488">
        <v>5</v>
      </c>
      <c r="O39" s="488">
        <v>4</v>
      </c>
      <c r="P39" s="489">
        <v>5</v>
      </c>
    </row>
    <row r="40" spans="1:16" ht="14.95" thickBot="1" x14ac:dyDescent="0.3">
      <c r="A40" s="485">
        <v>6</v>
      </c>
      <c r="B40" s="486" t="s">
        <v>61</v>
      </c>
      <c r="C40" s="477" t="s">
        <v>33</v>
      </c>
      <c r="D40" s="488">
        <v>2</v>
      </c>
      <c r="E40" s="489">
        <v>0</v>
      </c>
      <c r="F40" s="488">
        <v>0</v>
      </c>
      <c r="G40" s="488">
        <v>2</v>
      </c>
      <c r="H40" s="488">
        <v>17</v>
      </c>
      <c r="I40" s="488">
        <v>96</v>
      </c>
      <c r="J40" s="489">
        <v>-79</v>
      </c>
      <c r="K40" s="488">
        <v>0</v>
      </c>
      <c r="L40" s="488">
        <v>0</v>
      </c>
      <c r="M40" s="488">
        <v>0</v>
      </c>
      <c r="N40" s="488">
        <v>2</v>
      </c>
      <c r="O40" s="488">
        <v>12</v>
      </c>
      <c r="P40" s="489">
        <v>0</v>
      </c>
    </row>
    <row r="41" spans="1:16" x14ac:dyDescent="0.25">
      <c r="A41" s="499"/>
      <c r="B41" s="500"/>
      <c r="C41" s="501"/>
      <c r="D41" s="497"/>
      <c r="E41" s="498"/>
      <c r="F41" s="497"/>
      <c r="G41" s="497"/>
      <c r="H41" s="497"/>
      <c r="I41" s="497"/>
      <c r="J41" s="498"/>
      <c r="K41" s="497"/>
      <c r="L41" s="497"/>
      <c r="M41" s="497"/>
      <c r="N41" s="497"/>
      <c r="O41" s="497"/>
      <c r="P41" s="498"/>
    </row>
    <row r="42" spans="1:16" x14ac:dyDescent="0.25">
      <c r="A42" s="321" t="s">
        <v>189</v>
      </c>
    </row>
    <row r="43" spans="1:16" ht="14.95" thickBot="1" x14ac:dyDescent="0.3"/>
    <row r="44" spans="1:16" ht="14.95" thickBot="1" x14ac:dyDescent="0.3">
      <c r="A44" s="482" t="s">
        <v>57</v>
      </c>
      <c r="B44" s="483" t="s">
        <v>58</v>
      </c>
      <c r="C44" s="483"/>
      <c r="D44" s="483" t="s">
        <v>0</v>
      </c>
      <c r="E44" s="484" t="s">
        <v>1</v>
      </c>
      <c r="F44" s="483" t="s">
        <v>2</v>
      </c>
      <c r="G44" s="483" t="s">
        <v>3</v>
      </c>
      <c r="H44" s="483" t="s">
        <v>4</v>
      </c>
      <c r="I44" s="483" t="s">
        <v>5</v>
      </c>
      <c r="J44" s="484" t="s">
        <v>59</v>
      </c>
      <c r="K44" s="483" t="s">
        <v>21</v>
      </c>
      <c r="L44" s="483" t="s">
        <v>22</v>
      </c>
      <c r="M44" s="483" t="s">
        <v>83</v>
      </c>
      <c r="N44" s="483" t="s">
        <v>62</v>
      </c>
      <c r="O44" s="483" t="s">
        <v>63</v>
      </c>
      <c r="P44" s="484" t="s">
        <v>60</v>
      </c>
    </row>
    <row r="45" spans="1:16" ht="14.95" thickBot="1" x14ac:dyDescent="0.3">
      <c r="A45" s="485">
        <v>1</v>
      </c>
      <c r="B45" s="486" t="s">
        <v>61</v>
      </c>
      <c r="C45" s="487" t="s">
        <v>32</v>
      </c>
      <c r="D45" s="488">
        <v>1</v>
      </c>
      <c r="E45" s="489">
        <v>1</v>
      </c>
      <c r="F45" s="488">
        <v>0</v>
      </c>
      <c r="G45" s="488">
        <v>0</v>
      </c>
      <c r="H45" s="488">
        <v>33</v>
      </c>
      <c r="I45" s="488">
        <v>7</v>
      </c>
      <c r="J45" s="489">
        <v>26</v>
      </c>
      <c r="K45" s="488">
        <v>0</v>
      </c>
      <c r="L45" s="488">
        <v>0</v>
      </c>
      <c r="M45" s="488">
        <v>0</v>
      </c>
      <c r="N45" s="488">
        <v>3</v>
      </c>
      <c r="O45" s="488">
        <v>1</v>
      </c>
      <c r="P45" s="489">
        <v>4</v>
      </c>
    </row>
    <row r="46" spans="1:16" ht="14.95" thickBot="1" x14ac:dyDescent="0.3">
      <c r="A46" s="485">
        <v>2</v>
      </c>
      <c r="B46" s="486" t="s">
        <v>61</v>
      </c>
      <c r="C46" s="490" t="s">
        <v>37</v>
      </c>
      <c r="D46" s="488">
        <v>1</v>
      </c>
      <c r="E46" s="489">
        <v>1</v>
      </c>
      <c r="F46" s="488">
        <v>0</v>
      </c>
      <c r="G46" s="488">
        <v>0</v>
      </c>
      <c r="H46" s="488">
        <v>27</v>
      </c>
      <c r="I46" s="488">
        <v>22</v>
      </c>
      <c r="J46" s="489">
        <v>5</v>
      </c>
      <c r="K46" s="488">
        <v>0</v>
      </c>
      <c r="L46" s="488">
        <v>0</v>
      </c>
      <c r="M46" s="488">
        <v>0</v>
      </c>
      <c r="N46" s="488">
        <v>3</v>
      </c>
      <c r="O46" s="488">
        <v>3</v>
      </c>
      <c r="P46" s="489">
        <v>4</v>
      </c>
    </row>
    <row r="47" spans="1:16" ht="14.95" thickBot="1" x14ac:dyDescent="0.3">
      <c r="A47" s="485">
        <v>3</v>
      </c>
      <c r="B47" s="486" t="s">
        <v>61</v>
      </c>
      <c r="C47" s="491" t="s">
        <v>30</v>
      </c>
      <c r="D47" s="492">
        <v>1</v>
      </c>
      <c r="E47" s="493">
        <v>1</v>
      </c>
      <c r="F47" s="492">
        <v>0</v>
      </c>
      <c r="G47" s="492">
        <v>0</v>
      </c>
      <c r="H47" s="492">
        <v>19</v>
      </c>
      <c r="I47" s="492">
        <v>16</v>
      </c>
      <c r="J47" s="489">
        <v>3</v>
      </c>
      <c r="K47" s="488">
        <v>0</v>
      </c>
      <c r="L47" s="488">
        <v>0</v>
      </c>
      <c r="M47" s="488">
        <v>0</v>
      </c>
      <c r="N47" s="492">
        <v>1</v>
      </c>
      <c r="O47" s="492">
        <v>1</v>
      </c>
      <c r="P47" s="489">
        <v>4</v>
      </c>
    </row>
    <row r="48" spans="1:16" ht="14.95" thickBot="1" x14ac:dyDescent="0.3">
      <c r="A48" s="485">
        <v>4</v>
      </c>
      <c r="B48" s="486" t="s">
        <v>61</v>
      </c>
      <c r="C48" s="479" t="s">
        <v>35</v>
      </c>
      <c r="D48" s="488">
        <v>1</v>
      </c>
      <c r="E48" s="489">
        <v>0</v>
      </c>
      <c r="F48" s="488">
        <v>0</v>
      </c>
      <c r="G48" s="488">
        <v>1</v>
      </c>
      <c r="H48" s="488">
        <v>16</v>
      </c>
      <c r="I48" s="488">
        <v>19</v>
      </c>
      <c r="J48" s="489">
        <v>-3</v>
      </c>
      <c r="K48" s="488">
        <v>0</v>
      </c>
      <c r="L48" s="488">
        <v>1</v>
      </c>
      <c r="M48" s="488">
        <v>0</v>
      </c>
      <c r="N48" s="488">
        <v>1</v>
      </c>
      <c r="O48" s="488">
        <v>1</v>
      </c>
      <c r="P48" s="489">
        <v>1</v>
      </c>
    </row>
    <row r="49" spans="1:16" ht="14.95" thickBot="1" x14ac:dyDescent="0.3">
      <c r="A49" s="485">
        <v>5</v>
      </c>
      <c r="B49" s="486" t="s">
        <v>61</v>
      </c>
      <c r="C49" s="494" t="s">
        <v>42</v>
      </c>
      <c r="D49" s="488">
        <v>1</v>
      </c>
      <c r="E49" s="489">
        <v>0</v>
      </c>
      <c r="F49" s="488">
        <v>0</v>
      </c>
      <c r="G49" s="488">
        <v>1</v>
      </c>
      <c r="H49" s="488">
        <v>22</v>
      </c>
      <c r="I49" s="488">
        <v>27</v>
      </c>
      <c r="J49" s="489">
        <v>-5</v>
      </c>
      <c r="K49" s="488">
        <v>0</v>
      </c>
      <c r="L49" s="488">
        <v>1</v>
      </c>
      <c r="M49" s="488">
        <v>0</v>
      </c>
      <c r="N49" s="488">
        <v>3</v>
      </c>
      <c r="O49" s="488">
        <v>3</v>
      </c>
      <c r="P49" s="489">
        <v>1</v>
      </c>
    </row>
    <row r="50" spans="1:16" ht="14.95" thickBot="1" x14ac:dyDescent="0.3">
      <c r="A50" s="485">
        <v>6</v>
      </c>
      <c r="B50" s="486" t="s">
        <v>61</v>
      </c>
      <c r="C50" s="477" t="s">
        <v>33</v>
      </c>
      <c r="D50" s="488">
        <v>1</v>
      </c>
      <c r="E50" s="489">
        <v>0</v>
      </c>
      <c r="F50" s="488">
        <v>0</v>
      </c>
      <c r="G50" s="488">
        <v>1</v>
      </c>
      <c r="H50" s="488">
        <v>7</v>
      </c>
      <c r="I50" s="488">
        <v>33</v>
      </c>
      <c r="J50" s="489">
        <v>-26</v>
      </c>
      <c r="K50" s="488">
        <v>0</v>
      </c>
      <c r="L50" s="488">
        <v>0</v>
      </c>
      <c r="M50" s="488">
        <v>0</v>
      </c>
      <c r="N50" s="488">
        <v>1</v>
      </c>
      <c r="O50" s="488">
        <v>3</v>
      </c>
      <c r="P50" s="489">
        <v>0</v>
      </c>
    </row>
    <row r="51" spans="1:16" x14ac:dyDescent="0.25">
      <c r="A51" s="18" t="s">
        <v>28</v>
      </c>
    </row>
  </sheetData>
  <sortState xmlns:xlrd2="http://schemas.microsoft.com/office/spreadsheetml/2017/richdata2" ref="A2:P7">
    <sortCondition descending="1" ref="P2:P7"/>
    <sortCondition descending="1" ref="J2:J7"/>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24"/>
  <sheetViews>
    <sheetView workbookViewId="0">
      <selection sqref="A1:C1"/>
    </sheetView>
  </sheetViews>
  <sheetFormatPr defaultRowHeight="14.3" x14ac:dyDescent="0.25"/>
  <cols>
    <col min="1" max="1" width="7.625" customWidth="1"/>
    <col min="2" max="2" width="5.625" customWidth="1"/>
    <col min="3" max="3" width="11.625" customWidth="1"/>
    <col min="4" max="4" width="3.875" customWidth="1"/>
    <col min="5" max="18" width="3.75" customWidth="1"/>
    <col min="19" max="20" width="6.25" customWidth="1"/>
    <col min="21" max="21" width="20.25" bestFit="1" customWidth="1"/>
    <col min="22" max="22" width="22" bestFit="1" customWidth="1"/>
    <col min="23" max="23" width="19.125" customWidth="1"/>
    <col min="24" max="24" width="21.125" customWidth="1"/>
    <col min="25" max="40" width="3.75" customWidth="1"/>
  </cols>
  <sheetData>
    <row r="1" spans="1:40" ht="14.95" customHeight="1" thickBot="1" x14ac:dyDescent="0.3">
      <c r="A1" s="797" t="s">
        <v>98</v>
      </c>
      <c r="B1" s="798"/>
      <c r="C1" s="798"/>
      <c r="D1" s="214"/>
      <c r="E1" s="799" t="s">
        <v>24</v>
      </c>
      <c r="F1" s="800"/>
      <c r="G1" s="801"/>
      <c r="H1" s="799" t="s">
        <v>23</v>
      </c>
      <c r="I1" s="801"/>
      <c r="J1" s="794" t="s">
        <v>6</v>
      </c>
      <c r="K1" s="795"/>
      <c r="L1" s="795"/>
      <c r="M1" s="796"/>
      <c r="N1" s="794" t="s">
        <v>7</v>
      </c>
      <c r="O1" s="796"/>
      <c r="P1" s="794" t="s">
        <v>25</v>
      </c>
      <c r="Q1" s="795"/>
      <c r="R1" s="796"/>
      <c r="S1" s="146" t="s">
        <v>8</v>
      </c>
      <c r="T1" s="146" t="s">
        <v>9</v>
      </c>
      <c r="U1" s="147" t="s">
        <v>10</v>
      </c>
      <c r="V1" s="146" t="s">
        <v>11</v>
      </c>
      <c r="W1" s="148" t="s">
        <v>26</v>
      </c>
      <c r="X1" s="149" t="s">
        <v>27</v>
      </c>
      <c r="Y1" s="150" t="s">
        <v>20</v>
      </c>
      <c r="Z1" s="151"/>
      <c r="AA1" s="151"/>
      <c r="AB1" s="151"/>
      <c r="AC1" s="150" t="s">
        <v>76</v>
      </c>
      <c r="AD1" s="151"/>
      <c r="AE1" s="151"/>
      <c r="AF1" s="151"/>
      <c r="AG1" s="150" t="s">
        <v>77</v>
      </c>
      <c r="AH1" s="151"/>
      <c r="AI1" s="151"/>
      <c r="AJ1" s="151"/>
      <c r="AK1" s="150" t="s">
        <v>78</v>
      </c>
      <c r="AL1" s="151"/>
      <c r="AM1" s="151"/>
      <c r="AN1" s="151"/>
    </row>
    <row r="2" spans="1:40" ht="14.95" customHeight="1" thickBot="1" x14ac:dyDescent="0.3">
      <c r="A2" s="152" t="s">
        <v>19</v>
      </c>
      <c r="B2" s="153" t="s">
        <v>18</v>
      </c>
      <c r="C2" s="154" t="s">
        <v>17</v>
      </c>
      <c r="D2" s="155" t="s">
        <v>44</v>
      </c>
      <c r="E2" s="155" t="s">
        <v>16</v>
      </c>
      <c r="F2" s="155" t="s">
        <v>4</v>
      </c>
      <c r="G2" s="155" t="s">
        <v>5</v>
      </c>
      <c r="H2" s="156" t="s">
        <v>12</v>
      </c>
      <c r="I2" s="156" t="s">
        <v>3</v>
      </c>
      <c r="J2" s="156" t="s">
        <v>12</v>
      </c>
      <c r="K2" s="156" t="s">
        <v>13</v>
      </c>
      <c r="L2" s="156" t="s">
        <v>2</v>
      </c>
      <c r="M2" s="156" t="s">
        <v>14</v>
      </c>
      <c r="N2" s="156" t="s">
        <v>15</v>
      </c>
      <c r="O2" s="156" t="s">
        <v>16</v>
      </c>
      <c r="P2" s="156" t="s">
        <v>21</v>
      </c>
      <c r="Q2" s="156" t="s">
        <v>22</v>
      </c>
      <c r="R2" s="156" t="s">
        <v>12</v>
      </c>
      <c r="S2" s="157"/>
      <c r="T2" s="158"/>
      <c r="U2" s="159"/>
      <c r="V2" s="157"/>
      <c r="W2" s="160"/>
      <c r="X2" s="161"/>
      <c r="Y2" s="146" t="s">
        <v>0</v>
      </c>
      <c r="Z2" s="146" t="s">
        <v>1</v>
      </c>
      <c r="AA2" s="146" t="s">
        <v>2</v>
      </c>
      <c r="AB2" s="146" t="s">
        <v>3</v>
      </c>
      <c r="AC2" s="146" t="s">
        <v>0</v>
      </c>
      <c r="AD2" s="146" t="s">
        <v>1</v>
      </c>
      <c r="AE2" s="146" t="s">
        <v>2</v>
      </c>
      <c r="AF2" s="146" t="s">
        <v>3</v>
      </c>
      <c r="AG2" s="146" t="s">
        <v>0</v>
      </c>
      <c r="AH2" s="146" t="s">
        <v>1</v>
      </c>
      <c r="AI2" s="146" t="s">
        <v>2</v>
      </c>
      <c r="AJ2" s="146" t="s">
        <v>3</v>
      </c>
      <c r="AK2" s="146" t="s">
        <v>0</v>
      </c>
      <c r="AL2" s="146" t="s">
        <v>1</v>
      </c>
      <c r="AM2" s="146" t="s">
        <v>2</v>
      </c>
      <c r="AN2" s="146" t="s">
        <v>3</v>
      </c>
    </row>
    <row r="3" spans="1:40" ht="14.95" customHeight="1" thickBot="1" x14ac:dyDescent="0.3">
      <c r="A3" s="253">
        <v>42770</v>
      </c>
      <c r="B3" s="254" t="s">
        <v>51</v>
      </c>
      <c r="C3" s="254" t="s">
        <v>42</v>
      </c>
      <c r="D3" s="255" t="s">
        <v>55</v>
      </c>
      <c r="E3" s="255" t="s">
        <v>1</v>
      </c>
      <c r="F3" s="255">
        <v>27</v>
      </c>
      <c r="G3" s="255">
        <v>22</v>
      </c>
      <c r="H3" s="255">
        <v>0</v>
      </c>
      <c r="I3" s="255">
        <v>1</v>
      </c>
      <c r="J3" s="255">
        <v>3</v>
      </c>
      <c r="K3" s="255">
        <v>3</v>
      </c>
      <c r="L3" s="255">
        <v>0</v>
      </c>
      <c r="M3" s="255">
        <v>2</v>
      </c>
      <c r="N3" s="255">
        <v>0</v>
      </c>
      <c r="O3" s="255">
        <v>0</v>
      </c>
      <c r="P3" s="255">
        <v>0</v>
      </c>
      <c r="Q3" s="255">
        <v>1</v>
      </c>
      <c r="R3" s="255">
        <v>3</v>
      </c>
      <c r="S3" s="268">
        <v>67144</v>
      </c>
      <c r="T3" s="427" t="s">
        <v>122</v>
      </c>
      <c r="U3" s="269" t="s">
        <v>123</v>
      </c>
      <c r="V3" s="268" t="s">
        <v>124</v>
      </c>
      <c r="W3" s="256" t="s">
        <v>125</v>
      </c>
      <c r="X3" s="270" t="s">
        <v>126</v>
      </c>
      <c r="Y3" s="271">
        <v>1</v>
      </c>
      <c r="Z3" s="271">
        <v>1</v>
      </c>
      <c r="AA3" s="271">
        <v>0</v>
      </c>
      <c r="AB3" s="272">
        <v>0</v>
      </c>
      <c r="AC3" s="271">
        <v>1</v>
      </c>
      <c r="AD3" s="271">
        <v>1</v>
      </c>
      <c r="AE3" s="271">
        <v>0</v>
      </c>
      <c r="AF3" s="272">
        <v>0</v>
      </c>
      <c r="AG3" s="323">
        <v>0</v>
      </c>
      <c r="AH3" s="323">
        <v>0</v>
      </c>
      <c r="AI3" s="323">
        <v>0</v>
      </c>
      <c r="AJ3" s="323">
        <v>0</v>
      </c>
      <c r="AK3" s="323">
        <v>0</v>
      </c>
      <c r="AL3" s="323">
        <v>0</v>
      </c>
      <c r="AM3" s="323">
        <v>0</v>
      </c>
      <c r="AN3" s="323">
        <v>0</v>
      </c>
    </row>
    <row r="4" spans="1:40" ht="14.95" customHeight="1" thickBot="1" x14ac:dyDescent="0.3">
      <c r="A4" s="244">
        <v>42778</v>
      </c>
      <c r="B4" s="235" t="s">
        <v>51</v>
      </c>
      <c r="C4" s="235" t="s">
        <v>35</v>
      </c>
      <c r="D4" s="236" t="s">
        <v>53</v>
      </c>
      <c r="E4" s="236" t="s">
        <v>3</v>
      </c>
      <c r="F4" s="236">
        <v>16</v>
      </c>
      <c r="G4" s="236">
        <v>22</v>
      </c>
      <c r="H4" s="236">
        <v>0</v>
      </c>
      <c r="I4" s="236">
        <v>1</v>
      </c>
      <c r="J4" s="236">
        <v>2</v>
      </c>
      <c r="K4" s="236">
        <v>0</v>
      </c>
      <c r="L4" s="236">
        <v>0</v>
      </c>
      <c r="M4" s="236">
        <v>2</v>
      </c>
      <c r="N4" s="236">
        <v>0</v>
      </c>
      <c r="O4" s="236">
        <v>0</v>
      </c>
      <c r="P4" s="236">
        <v>0</v>
      </c>
      <c r="Q4" s="236">
        <v>0</v>
      </c>
      <c r="R4" s="236">
        <v>1</v>
      </c>
      <c r="S4" s="237">
        <v>80000</v>
      </c>
      <c r="T4" s="283" t="s">
        <v>184</v>
      </c>
      <c r="U4" s="238" t="s">
        <v>125</v>
      </c>
      <c r="V4" s="237" t="s">
        <v>150</v>
      </c>
      <c r="W4" s="239" t="s">
        <v>182</v>
      </c>
      <c r="X4" s="240" t="s">
        <v>183</v>
      </c>
      <c r="Y4" s="241">
        <v>1</v>
      </c>
      <c r="Z4" s="241">
        <v>0</v>
      </c>
      <c r="AA4" s="241">
        <v>0</v>
      </c>
      <c r="AB4" s="242">
        <v>1</v>
      </c>
      <c r="AC4" s="241">
        <v>0</v>
      </c>
      <c r="AD4" s="241">
        <v>0</v>
      </c>
      <c r="AE4" s="241">
        <v>0</v>
      </c>
      <c r="AF4" s="241">
        <v>0</v>
      </c>
      <c r="AG4" s="241">
        <v>1</v>
      </c>
      <c r="AH4" s="241">
        <v>0</v>
      </c>
      <c r="AI4" s="241">
        <v>0</v>
      </c>
      <c r="AJ4" s="242">
        <v>1</v>
      </c>
      <c r="AK4" s="241">
        <v>0</v>
      </c>
      <c r="AL4" s="241">
        <v>0</v>
      </c>
      <c r="AM4" s="241">
        <v>0</v>
      </c>
      <c r="AN4" s="241">
        <v>0</v>
      </c>
    </row>
    <row r="5" spans="1:40" ht="14.95" customHeight="1" thickBot="1" x14ac:dyDescent="0.3">
      <c r="A5" s="253">
        <v>42791</v>
      </c>
      <c r="B5" s="254" t="s">
        <v>51</v>
      </c>
      <c r="C5" s="254" t="s">
        <v>32</v>
      </c>
      <c r="D5" s="255" t="s">
        <v>55</v>
      </c>
      <c r="E5" s="255" t="s">
        <v>1</v>
      </c>
      <c r="F5" s="255">
        <v>29</v>
      </c>
      <c r="G5" s="255">
        <v>13</v>
      </c>
      <c r="H5" s="255">
        <v>0</v>
      </c>
      <c r="I5" s="255">
        <v>0</v>
      </c>
      <c r="J5" s="255">
        <v>2</v>
      </c>
      <c r="K5" s="255">
        <v>2</v>
      </c>
      <c r="L5" s="255">
        <v>0</v>
      </c>
      <c r="M5" s="255">
        <v>5</v>
      </c>
      <c r="N5" s="255">
        <v>0</v>
      </c>
      <c r="O5" s="255">
        <v>0</v>
      </c>
      <c r="P5" s="255">
        <v>0</v>
      </c>
      <c r="Q5" s="255">
        <v>0</v>
      </c>
      <c r="R5" s="255">
        <v>1</v>
      </c>
      <c r="S5" s="268">
        <v>67144</v>
      </c>
      <c r="T5" s="282" t="s">
        <v>191</v>
      </c>
      <c r="U5" s="269" t="s">
        <v>170</v>
      </c>
      <c r="V5" s="268" t="s">
        <v>169</v>
      </c>
      <c r="W5" s="269" t="s">
        <v>168</v>
      </c>
      <c r="X5" s="256" t="s">
        <v>192</v>
      </c>
      <c r="Y5" s="271">
        <v>1</v>
      </c>
      <c r="Z5" s="271">
        <v>1</v>
      </c>
      <c r="AA5" s="271">
        <v>0</v>
      </c>
      <c r="AB5" s="272">
        <v>0</v>
      </c>
      <c r="AC5" s="323">
        <v>1</v>
      </c>
      <c r="AD5" s="400">
        <v>1</v>
      </c>
      <c r="AE5" s="271">
        <v>0</v>
      </c>
      <c r="AF5" s="325">
        <v>0</v>
      </c>
      <c r="AG5" s="271">
        <v>0</v>
      </c>
      <c r="AH5" s="271">
        <v>0</v>
      </c>
      <c r="AI5" s="271">
        <v>0</v>
      </c>
      <c r="AJ5" s="272">
        <v>0</v>
      </c>
      <c r="AK5" s="271">
        <v>0</v>
      </c>
      <c r="AL5" s="271">
        <v>0</v>
      </c>
      <c r="AM5" s="271">
        <v>0</v>
      </c>
      <c r="AN5" s="271">
        <v>0</v>
      </c>
    </row>
    <row r="6" spans="1:40" ht="14.95" customHeight="1" thickBot="1" x14ac:dyDescent="0.3">
      <c r="A6" s="244">
        <v>42805</v>
      </c>
      <c r="B6" s="235" t="s">
        <v>51</v>
      </c>
      <c r="C6" s="235" t="s">
        <v>30</v>
      </c>
      <c r="D6" s="236" t="s">
        <v>82</v>
      </c>
      <c r="E6" s="236" t="s">
        <v>3</v>
      </c>
      <c r="F6" s="236">
        <v>21</v>
      </c>
      <c r="G6" s="236">
        <v>61</v>
      </c>
      <c r="H6" s="236">
        <v>0</v>
      </c>
      <c r="I6" s="236">
        <v>0</v>
      </c>
      <c r="J6" s="236">
        <v>3</v>
      </c>
      <c r="K6" s="236">
        <v>3</v>
      </c>
      <c r="L6" s="236">
        <v>0</v>
      </c>
      <c r="M6" s="236">
        <v>0</v>
      </c>
      <c r="N6" s="236">
        <v>1</v>
      </c>
      <c r="O6" s="236">
        <v>0</v>
      </c>
      <c r="P6" s="236">
        <v>1</v>
      </c>
      <c r="Q6" s="236">
        <v>0</v>
      </c>
      <c r="R6" s="236">
        <v>7</v>
      </c>
      <c r="S6" s="502">
        <v>82100</v>
      </c>
      <c r="T6" s="503" t="s">
        <v>216</v>
      </c>
      <c r="U6" s="504" t="s">
        <v>200</v>
      </c>
      <c r="V6" s="502" t="s">
        <v>207</v>
      </c>
      <c r="W6" s="505" t="s">
        <v>123</v>
      </c>
      <c r="X6" s="507" t="s">
        <v>215</v>
      </c>
      <c r="Y6" s="241">
        <v>1</v>
      </c>
      <c r="Z6" s="241">
        <v>0</v>
      </c>
      <c r="AA6" s="241">
        <v>0</v>
      </c>
      <c r="AB6" s="242">
        <v>1</v>
      </c>
      <c r="AC6" s="241">
        <v>0</v>
      </c>
      <c r="AD6" s="241">
        <v>0</v>
      </c>
      <c r="AE6" s="241">
        <v>0</v>
      </c>
      <c r="AF6" s="242">
        <v>0</v>
      </c>
      <c r="AG6" s="324">
        <v>1</v>
      </c>
      <c r="AH6" s="324">
        <v>0</v>
      </c>
      <c r="AI6" s="324">
        <v>0</v>
      </c>
      <c r="AJ6" s="324">
        <v>1</v>
      </c>
      <c r="AK6" s="241">
        <v>0</v>
      </c>
      <c r="AL6" s="241">
        <v>0</v>
      </c>
      <c r="AM6" s="241">
        <v>0</v>
      </c>
      <c r="AN6" s="241">
        <v>0</v>
      </c>
    </row>
    <row r="7" spans="1:40" ht="14.95" customHeight="1" thickBot="1" x14ac:dyDescent="0.3">
      <c r="A7" s="253">
        <v>42812</v>
      </c>
      <c r="B7" s="254" t="s">
        <v>51</v>
      </c>
      <c r="C7" s="254" t="s">
        <v>33</v>
      </c>
      <c r="D7" s="255" t="s">
        <v>55</v>
      </c>
      <c r="E7" s="255" t="s">
        <v>1</v>
      </c>
      <c r="F7" s="255">
        <v>29</v>
      </c>
      <c r="G7" s="255">
        <v>0</v>
      </c>
      <c r="H7" s="255">
        <v>1</v>
      </c>
      <c r="I7" s="255">
        <v>0</v>
      </c>
      <c r="J7" s="255">
        <v>4</v>
      </c>
      <c r="K7" s="255">
        <v>3</v>
      </c>
      <c r="L7" s="255">
        <v>0</v>
      </c>
      <c r="M7" s="255">
        <v>1</v>
      </c>
      <c r="N7" s="255">
        <v>1</v>
      </c>
      <c r="O7" s="255">
        <v>0</v>
      </c>
      <c r="P7" s="255">
        <v>0</v>
      </c>
      <c r="Q7" s="255">
        <v>0</v>
      </c>
      <c r="R7" s="255">
        <v>0</v>
      </c>
      <c r="S7" s="268">
        <v>67144</v>
      </c>
      <c r="T7" s="427" t="s">
        <v>226</v>
      </c>
      <c r="U7" s="269" t="s">
        <v>179</v>
      </c>
      <c r="V7" s="268" t="s">
        <v>212</v>
      </c>
      <c r="W7" s="256" t="s">
        <v>195</v>
      </c>
      <c r="X7" s="270" t="s">
        <v>183</v>
      </c>
      <c r="Y7" s="271">
        <v>1</v>
      </c>
      <c r="Z7" s="271">
        <v>1</v>
      </c>
      <c r="AA7" s="271">
        <v>0</v>
      </c>
      <c r="AB7" s="272">
        <v>0</v>
      </c>
      <c r="AC7" s="271">
        <v>1</v>
      </c>
      <c r="AD7" s="271">
        <v>1</v>
      </c>
      <c r="AE7" s="271">
        <v>0</v>
      </c>
      <c r="AF7" s="271">
        <v>0</v>
      </c>
      <c r="AG7" s="271">
        <v>0</v>
      </c>
      <c r="AH7" s="271">
        <v>0</v>
      </c>
      <c r="AI7" s="271">
        <v>0</v>
      </c>
      <c r="AJ7" s="272">
        <v>0</v>
      </c>
      <c r="AK7" s="271">
        <v>0</v>
      </c>
      <c r="AL7" s="271">
        <v>0</v>
      </c>
      <c r="AM7" s="271">
        <v>0</v>
      </c>
      <c r="AN7" s="271">
        <v>0</v>
      </c>
    </row>
    <row r="8" spans="1:40" ht="14.95" customHeight="1" thickBot="1" x14ac:dyDescent="0.3">
      <c r="A8" s="245">
        <v>42896</v>
      </c>
      <c r="B8" s="246" t="s">
        <v>50</v>
      </c>
      <c r="C8" s="246" t="s">
        <v>33</v>
      </c>
      <c r="D8" s="247" t="s">
        <v>218</v>
      </c>
      <c r="E8" s="247" t="s">
        <v>1</v>
      </c>
      <c r="F8" s="247">
        <v>34</v>
      </c>
      <c r="G8" s="247">
        <v>13</v>
      </c>
      <c r="H8" s="247" t="s">
        <v>308</v>
      </c>
      <c r="I8" s="247" t="s">
        <v>308</v>
      </c>
      <c r="J8" s="247">
        <v>5</v>
      </c>
      <c r="K8" s="247">
        <v>3</v>
      </c>
      <c r="L8" s="247">
        <v>0</v>
      </c>
      <c r="M8" s="247">
        <v>1</v>
      </c>
      <c r="N8" s="247">
        <v>0</v>
      </c>
      <c r="O8" s="247">
        <v>0</v>
      </c>
      <c r="P8" s="247" t="s">
        <v>308</v>
      </c>
      <c r="Q8" s="247" t="s">
        <v>308</v>
      </c>
      <c r="R8" s="247">
        <v>2</v>
      </c>
      <c r="S8" s="262">
        <v>8734</v>
      </c>
      <c r="T8" s="523" t="s">
        <v>320</v>
      </c>
      <c r="U8" s="263" t="s">
        <v>419</v>
      </c>
      <c r="V8" s="262" t="s">
        <v>420</v>
      </c>
      <c r="W8" s="248" t="s">
        <v>421</v>
      </c>
      <c r="X8" s="264" t="s">
        <v>422</v>
      </c>
      <c r="Y8" s="265">
        <v>1</v>
      </c>
      <c r="Z8" s="265">
        <v>1</v>
      </c>
      <c r="AA8" s="265">
        <v>0</v>
      </c>
      <c r="AB8" s="266">
        <v>0</v>
      </c>
      <c r="AC8" s="265">
        <v>0</v>
      </c>
      <c r="AD8" s="265">
        <v>0</v>
      </c>
      <c r="AE8" s="265">
        <v>0</v>
      </c>
      <c r="AF8" s="265">
        <v>0</v>
      </c>
      <c r="AG8" s="265">
        <v>0</v>
      </c>
      <c r="AH8" s="265">
        <v>0</v>
      </c>
      <c r="AI8" s="265">
        <v>0</v>
      </c>
      <c r="AJ8" s="265">
        <v>0</v>
      </c>
      <c r="AK8" s="265">
        <v>1</v>
      </c>
      <c r="AL8" s="265">
        <v>1</v>
      </c>
      <c r="AM8" s="265">
        <v>0</v>
      </c>
      <c r="AN8" s="265">
        <v>0</v>
      </c>
    </row>
    <row r="9" spans="1:40" ht="14.95" customHeight="1" thickBot="1" x14ac:dyDescent="0.3">
      <c r="A9" s="244">
        <v>42903</v>
      </c>
      <c r="B9" s="235" t="s">
        <v>50</v>
      </c>
      <c r="C9" s="235" t="s">
        <v>29</v>
      </c>
      <c r="D9" s="236" t="s">
        <v>64</v>
      </c>
      <c r="E9" s="236" t="s">
        <v>1</v>
      </c>
      <c r="F9" s="236">
        <v>24</v>
      </c>
      <c r="G9" s="236">
        <v>19</v>
      </c>
      <c r="H9" s="236" t="s">
        <v>308</v>
      </c>
      <c r="I9" s="236" t="s">
        <v>308</v>
      </c>
      <c r="J9" s="236">
        <v>3</v>
      </c>
      <c r="K9" s="236">
        <v>3</v>
      </c>
      <c r="L9" s="236">
        <v>0</v>
      </c>
      <c r="M9" s="236">
        <v>1</v>
      </c>
      <c r="N9" s="236">
        <v>1</v>
      </c>
      <c r="O9" s="236">
        <v>0</v>
      </c>
      <c r="P9" s="236" t="s">
        <v>308</v>
      </c>
      <c r="Q9" s="236" t="s">
        <v>308</v>
      </c>
      <c r="R9" s="236">
        <v>3</v>
      </c>
      <c r="S9" s="237">
        <v>30721</v>
      </c>
      <c r="T9" s="496" t="s">
        <v>432</v>
      </c>
      <c r="U9" s="238" t="s">
        <v>206</v>
      </c>
      <c r="V9" s="239" t="s">
        <v>431</v>
      </c>
      <c r="W9" s="239" t="s">
        <v>192</v>
      </c>
      <c r="X9" s="239" t="s">
        <v>407</v>
      </c>
      <c r="Y9" s="241">
        <v>1</v>
      </c>
      <c r="Z9" s="241">
        <v>1</v>
      </c>
      <c r="AA9" s="241">
        <v>0</v>
      </c>
      <c r="AB9" s="242">
        <v>0</v>
      </c>
      <c r="AC9" s="324">
        <v>0</v>
      </c>
      <c r="AD9" s="324">
        <v>0</v>
      </c>
      <c r="AE9" s="324">
        <v>0</v>
      </c>
      <c r="AF9" s="324">
        <v>0</v>
      </c>
      <c r="AG9" s="324">
        <v>1</v>
      </c>
      <c r="AH9" s="324">
        <v>1</v>
      </c>
      <c r="AI9" s="324">
        <v>0</v>
      </c>
      <c r="AJ9" s="324">
        <v>0</v>
      </c>
      <c r="AK9" s="324">
        <v>0</v>
      </c>
      <c r="AL9" s="324">
        <v>0</v>
      </c>
      <c r="AM9" s="324">
        <v>0</v>
      </c>
      <c r="AN9" s="324">
        <v>0</v>
      </c>
    </row>
    <row r="10" spans="1:40" ht="14.95" customHeight="1" thickBot="1" x14ac:dyDescent="0.3">
      <c r="A10" s="244">
        <v>42910</v>
      </c>
      <c r="B10" s="235" t="s">
        <v>50</v>
      </c>
      <c r="C10" s="235" t="s">
        <v>31</v>
      </c>
      <c r="D10" s="236" t="s">
        <v>79</v>
      </c>
      <c r="E10" s="236" t="s">
        <v>3</v>
      </c>
      <c r="F10" s="236">
        <v>22</v>
      </c>
      <c r="G10" s="236">
        <v>27</v>
      </c>
      <c r="H10" s="236" t="s">
        <v>308</v>
      </c>
      <c r="I10" s="236" t="s">
        <v>308</v>
      </c>
      <c r="J10" s="236">
        <v>3</v>
      </c>
      <c r="K10" s="236">
        <v>2</v>
      </c>
      <c r="L10" s="236">
        <v>0</v>
      </c>
      <c r="M10" s="236">
        <v>1</v>
      </c>
      <c r="N10" s="236">
        <v>1</v>
      </c>
      <c r="O10" s="236">
        <v>0</v>
      </c>
      <c r="P10" s="236" t="s">
        <v>308</v>
      </c>
      <c r="Q10" s="236" t="s">
        <v>308</v>
      </c>
      <c r="R10" s="236">
        <v>2</v>
      </c>
      <c r="S10" s="237">
        <v>17950</v>
      </c>
      <c r="T10" s="283" t="s">
        <v>662</v>
      </c>
      <c r="U10" s="238" t="s">
        <v>179</v>
      </c>
      <c r="V10" s="237" t="s">
        <v>239</v>
      </c>
      <c r="W10" s="239" t="s">
        <v>416</v>
      </c>
      <c r="X10" s="240" t="s">
        <v>663</v>
      </c>
      <c r="Y10" s="241">
        <v>1</v>
      </c>
      <c r="Z10" s="241">
        <v>0</v>
      </c>
      <c r="AA10" s="241">
        <v>0</v>
      </c>
      <c r="AB10" s="242">
        <v>1</v>
      </c>
      <c r="AC10" s="241">
        <v>0</v>
      </c>
      <c r="AD10" s="241">
        <v>0</v>
      </c>
      <c r="AE10" s="241">
        <v>0</v>
      </c>
      <c r="AF10" s="242">
        <v>0</v>
      </c>
      <c r="AG10" s="241">
        <v>1</v>
      </c>
      <c r="AH10" s="241">
        <v>0</v>
      </c>
      <c r="AI10" s="241">
        <v>0</v>
      </c>
      <c r="AJ10" s="242">
        <v>1</v>
      </c>
      <c r="AK10" s="241">
        <v>0</v>
      </c>
      <c r="AL10" s="241">
        <v>0</v>
      </c>
      <c r="AM10" s="241">
        <v>0</v>
      </c>
      <c r="AN10" s="242">
        <v>0</v>
      </c>
    </row>
    <row r="11" spans="1:40" ht="14.95" customHeight="1" thickBot="1" x14ac:dyDescent="0.3">
      <c r="A11" s="253">
        <v>43050</v>
      </c>
      <c r="B11" s="254" t="s">
        <v>50</v>
      </c>
      <c r="C11" s="254" t="s">
        <v>36</v>
      </c>
      <c r="D11" s="255" t="s">
        <v>55</v>
      </c>
      <c r="E11" s="255" t="s">
        <v>1</v>
      </c>
      <c r="F11" s="255">
        <v>44</v>
      </c>
      <c r="G11" s="255">
        <v>38</v>
      </c>
      <c r="H11" s="255" t="s">
        <v>308</v>
      </c>
      <c r="I11" s="255" t="s">
        <v>308</v>
      </c>
      <c r="J11" s="255">
        <v>6</v>
      </c>
      <c r="K11" s="255">
        <v>4</v>
      </c>
      <c r="L11" s="255">
        <v>0</v>
      </c>
      <c r="M11" s="255">
        <v>2</v>
      </c>
      <c r="N11" s="255">
        <v>0</v>
      </c>
      <c r="O11" s="255">
        <v>0</v>
      </c>
      <c r="P11" s="255" t="s">
        <v>308</v>
      </c>
      <c r="Q11" s="255" t="s">
        <v>308</v>
      </c>
      <c r="R11" s="255">
        <v>5</v>
      </c>
      <c r="S11" s="268">
        <v>67144</v>
      </c>
      <c r="T11" s="427" t="s">
        <v>819</v>
      </c>
      <c r="U11" s="269" t="s">
        <v>732</v>
      </c>
      <c r="V11" s="268" t="s">
        <v>820</v>
      </c>
      <c r="W11" s="256" t="s">
        <v>419</v>
      </c>
      <c r="X11" s="270" t="s">
        <v>821</v>
      </c>
      <c r="Y11" s="271">
        <v>1</v>
      </c>
      <c r="Z11" s="271">
        <v>1</v>
      </c>
      <c r="AA11" s="271">
        <v>0</v>
      </c>
      <c r="AB11" s="272">
        <v>0</v>
      </c>
      <c r="AC11" s="271">
        <v>1</v>
      </c>
      <c r="AD11" s="271">
        <v>1</v>
      </c>
      <c r="AE11" s="271">
        <v>0</v>
      </c>
      <c r="AF11" s="271">
        <v>0</v>
      </c>
      <c r="AG11" s="271">
        <v>0</v>
      </c>
      <c r="AH11" s="271">
        <v>0</v>
      </c>
      <c r="AI11" s="271">
        <v>0</v>
      </c>
      <c r="AJ11" s="271">
        <v>0</v>
      </c>
      <c r="AK11" s="271">
        <v>0</v>
      </c>
      <c r="AL11" s="271">
        <v>0</v>
      </c>
      <c r="AM11" s="271">
        <v>0</v>
      </c>
      <c r="AN11" s="271">
        <v>0</v>
      </c>
    </row>
    <row r="12" spans="1:40" ht="14.95" customHeight="1" thickBot="1" x14ac:dyDescent="0.3">
      <c r="A12" s="253">
        <v>43057</v>
      </c>
      <c r="B12" s="254" t="s">
        <v>50</v>
      </c>
      <c r="C12" s="254" t="s">
        <v>221</v>
      </c>
      <c r="D12" s="255" t="s">
        <v>55</v>
      </c>
      <c r="E12" s="255" t="s">
        <v>3</v>
      </c>
      <c r="F12" s="255">
        <v>17</v>
      </c>
      <c r="G12" s="255">
        <v>22</v>
      </c>
      <c r="H12" s="255" t="s">
        <v>308</v>
      </c>
      <c r="I12" s="255" t="s">
        <v>308</v>
      </c>
      <c r="J12" s="255">
        <v>2</v>
      </c>
      <c r="K12" s="255">
        <v>2</v>
      </c>
      <c r="L12" s="255">
        <v>0</v>
      </c>
      <c r="M12" s="255">
        <v>1</v>
      </c>
      <c r="N12" s="255">
        <v>0</v>
      </c>
      <c r="O12" s="255">
        <v>0</v>
      </c>
      <c r="P12" s="255" t="s">
        <v>308</v>
      </c>
      <c r="Q12" s="255" t="s">
        <v>308</v>
      </c>
      <c r="R12" s="255">
        <v>3</v>
      </c>
      <c r="S12" s="268">
        <v>67533</v>
      </c>
      <c r="T12" s="273" t="s">
        <v>635</v>
      </c>
      <c r="U12" s="269" t="s">
        <v>192</v>
      </c>
      <c r="V12" s="268" t="s">
        <v>832</v>
      </c>
      <c r="W12" s="256" t="s">
        <v>123</v>
      </c>
      <c r="X12" s="270" t="s">
        <v>828</v>
      </c>
      <c r="Y12" s="271">
        <v>1</v>
      </c>
      <c r="Z12" s="271">
        <v>0</v>
      </c>
      <c r="AA12" s="271">
        <v>0</v>
      </c>
      <c r="AB12" s="272">
        <v>1</v>
      </c>
      <c r="AC12" s="323">
        <v>1</v>
      </c>
      <c r="AD12" s="323">
        <v>0</v>
      </c>
      <c r="AE12" s="323">
        <v>0</v>
      </c>
      <c r="AF12" s="323">
        <v>1</v>
      </c>
      <c r="AG12" s="323">
        <v>0</v>
      </c>
      <c r="AH12" s="323">
        <v>0</v>
      </c>
      <c r="AI12" s="323">
        <v>0</v>
      </c>
      <c r="AJ12" s="323">
        <v>0</v>
      </c>
      <c r="AK12" s="323">
        <v>0</v>
      </c>
      <c r="AL12" s="323">
        <v>0</v>
      </c>
      <c r="AM12" s="323">
        <v>0</v>
      </c>
      <c r="AN12" s="323">
        <v>0</v>
      </c>
    </row>
    <row r="13" spans="1:40" ht="14.95" customHeight="1" thickBot="1" x14ac:dyDescent="0.3">
      <c r="A13" s="253">
        <v>43064</v>
      </c>
      <c r="B13" s="254" t="s">
        <v>50</v>
      </c>
      <c r="C13" s="254" t="s">
        <v>29</v>
      </c>
      <c r="D13" s="255" t="s">
        <v>55</v>
      </c>
      <c r="E13" s="255" t="s">
        <v>1</v>
      </c>
      <c r="F13" s="255">
        <v>53</v>
      </c>
      <c r="G13" s="255">
        <v>24</v>
      </c>
      <c r="H13" s="255" t="s">
        <v>308</v>
      </c>
      <c r="I13" s="255" t="s">
        <v>308</v>
      </c>
      <c r="J13" s="255">
        <v>8</v>
      </c>
      <c r="K13" s="255">
        <v>5</v>
      </c>
      <c r="L13" s="255">
        <v>0</v>
      </c>
      <c r="M13" s="255">
        <v>1</v>
      </c>
      <c r="N13" s="255">
        <v>0</v>
      </c>
      <c r="O13" s="255">
        <v>0</v>
      </c>
      <c r="P13" s="255" t="s">
        <v>308</v>
      </c>
      <c r="Q13" s="255" t="s">
        <v>308</v>
      </c>
      <c r="R13" s="255">
        <v>4</v>
      </c>
      <c r="S13" s="256">
        <v>67144</v>
      </c>
      <c r="T13" s="527" t="s">
        <v>432</v>
      </c>
      <c r="U13" s="256" t="s">
        <v>179</v>
      </c>
      <c r="V13" s="256" t="s">
        <v>826</v>
      </c>
      <c r="W13" s="256" t="s">
        <v>168</v>
      </c>
      <c r="X13" s="256" t="s">
        <v>891</v>
      </c>
      <c r="Y13" s="271">
        <v>1</v>
      </c>
      <c r="Z13" s="271">
        <v>1</v>
      </c>
      <c r="AA13" s="271">
        <v>0</v>
      </c>
      <c r="AB13" s="272">
        <v>0</v>
      </c>
      <c r="AC13" s="271">
        <v>1</v>
      </c>
      <c r="AD13" s="271">
        <v>1</v>
      </c>
      <c r="AE13" s="271">
        <v>0</v>
      </c>
      <c r="AF13" s="272">
        <v>0</v>
      </c>
      <c r="AG13" s="271">
        <v>0</v>
      </c>
      <c r="AH13" s="271">
        <v>0</v>
      </c>
      <c r="AI13" s="271">
        <v>0</v>
      </c>
      <c r="AJ13" s="272">
        <v>0</v>
      </c>
      <c r="AK13" s="271">
        <v>0</v>
      </c>
      <c r="AL13" s="271">
        <v>0</v>
      </c>
      <c r="AM13" s="271">
        <v>0</v>
      </c>
      <c r="AN13" s="272">
        <v>0</v>
      </c>
    </row>
    <row r="14" spans="1:40" ht="15.8" thickBot="1" x14ac:dyDescent="0.3">
      <c r="A14" s="560"/>
      <c r="B14" s="561"/>
      <c r="C14" s="663" t="s">
        <v>706</v>
      </c>
      <c r="D14" s="664"/>
      <c r="E14" s="665"/>
      <c r="F14" s="555">
        <f>SUM(F3:F7)</f>
        <v>122</v>
      </c>
      <c r="G14" s="555">
        <f t="shared" ref="G14:R14" si="0">SUM(G3:G7)</f>
        <v>118</v>
      </c>
      <c r="H14" s="555">
        <f t="shared" si="0"/>
        <v>1</v>
      </c>
      <c r="I14" s="555">
        <f t="shared" si="0"/>
        <v>2</v>
      </c>
      <c r="J14" s="555">
        <f t="shared" si="0"/>
        <v>14</v>
      </c>
      <c r="K14" s="555">
        <f t="shared" si="0"/>
        <v>11</v>
      </c>
      <c r="L14" s="555">
        <f t="shared" si="0"/>
        <v>0</v>
      </c>
      <c r="M14" s="555">
        <f t="shared" si="0"/>
        <v>10</v>
      </c>
      <c r="N14" s="555">
        <f t="shared" si="0"/>
        <v>2</v>
      </c>
      <c r="O14" s="555">
        <f t="shared" si="0"/>
        <v>0</v>
      </c>
      <c r="P14" s="555">
        <f t="shared" si="0"/>
        <v>1</v>
      </c>
      <c r="Q14" s="555">
        <f t="shared" si="0"/>
        <v>1</v>
      </c>
      <c r="R14" s="555">
        <f t="shared" si="0"/>
        <v>12</v>
      </c>
      <c r="W14" s="556"/>
      <c r="X14" s="582" t="s">
        <v>706</v>
      </c>
      <c r="Y14" s="555">
        <f t="shared" ref="Y14:AN14" si="1">SUM(Y3:Y7)</f>
        <v>5</v>
      </c>
      <c r="Z14" s="555">
        <f t="shared" si="1"/>
        <v>3</v>
      </c>
      <c r="AA14" s="555">
        <f t="shared" si="1"/>
        <v>0</v>
      </c>
      <c r="AB14" s="555">
        <f t="shared" si="1"/>
        <v>2</v>
      </c>
      <c r="AC14" s="557">
        <f t="shared" si="1"/>
        <v>3</v>
      </c>
      <c r="AD14" s="557">
        <f t="shared" si="1"/>
        <v>3</v>
      </c>
      <c r="AE14" s="557">
        <f t="shared" si="1"/>
        <v>0</v>
      </c>
      <c r="AF14" s="557">
        <f t="shared" si="1"/>
        <v>0</v>
      </c>
      <c r="AG14" s="558">
        <f t="shared" si="1"/>
        <v>2</v>
      </c>
      <c r="AH14" s="558">
        <f t="shared" si="1"/>
        <v>0</v>
      </c>
      <c r="AI14" s="558">
        <f t="shared" si="1"/>
        <v>0</v>
      </c>
      <c r="AJ14" s="558">
        <f t="shared" si="1"/>
        <v>2</v>
      </c>
      <c r="AK14" s="559">
        <f t="shared" si="1"/>
        <v>0</v>
      </c>
      <c r="AL14" s="559">
        <f t="shared" si="1"/>
        <v>0</v>
      </c>
      <c r="AM14" s="559">
        <f t="shared" si="1"/>
        <v>0</v>
      </c>
      <c r="AN14" s="559">
        <f t="shared" si="1"/>
        <v>0</v>
      </c>
    </row>
    <row r="15" spans="1:40" ht="15.8" thickBot="1" x14ac:dyDescent="0.3">
      <c r="A15" s="560"/>
      <c r="B15" s="561"/>
      <c r="C15" s="700" t="s">
        <v>702</v>
      </c>
      <c r="D15" s="701"/>
      <c r="E15" s="702"/>
      <c r="F15" s="562">
        <f>SUM(F8:F10)</f>
        <v>80</v>
      </c>
      <c r="G15" s="562">
        <f>SUM(G8:G10)</f>
        <v>59</v>
      </c>
      <c r="H15" s="562" t="s">
        <v>308</v>
      </c>
      <c r="I15" s="562" t="s">
        <v>308</v>
      </c>
      <c r="J15" s="562">
        <f t="shared" ref="J15:O15" si="2">SUM(J8:J10)</f>
        <v>11</v>
      </c>
      <c r="K15" s="562">
        <f t="shared" si="2"/>
        <v>8</v>
      </c>
      <c r="L15" s="562">
        <f t="shared" si="2"/>
        <v>0</v>
      </c>
      <c r="M15" s="562">
        <f t="shared" si="2"/>
        <v>3</v>
      </c>
      <c r="N15" s="562">
        <f t="shared" si="2"/>
        <v>2</v>
      </c>
      <c r="O15" s="562">
        <f t="shared" si="2"/>
        <v>0</v>
      </c>
      <c r="P15" s="562" t="s">
        <v>308</v>
      </c>
      <c r="Q15" s="562" t="s">
        <v>308</v>
      </c>
      <c r="R15" s="562">
        <f>SUM(R8:R10)</f>
        <v>7</v>
      </c>
      <c r="S15" s="563"/>
      <c r="T15" s="563"/>
      <c r="U15" s="563"/>
      <c r="V15" s="563"/>
      <c r="W15" s="564"/>
      <c r="X15" s="583" t="s">
        <v>702</v>
      </c>
      <c r="Y15" s="562">
        <f t="shared" ref="Y15:AN15" si="3">SUM(Y8:Y10)</f>
        <v>3</v>
      </c>
      <c r="Z15" s="562">
        <f t="shared" si="3"/>
        <v>2</v>
      </c>
      <c r="AA15" s="562">
        <f t="shared" si="3"/>
        <v>0</v>
      </c>
      <c r="AB15" s="562">
        <f t="shared" si="3"/>
        <v>1</v>
      </c>
      <c r="AC15" s="565">
        <f t="shared" si="3"/>
        <v>0</v>
      </c>
      <c r="AD15" s="565">
        <f t="shared" si="3"/>
        <v>0</v>
      </c>
      <c r="AE15" s="565">
        <f t="shared" si="3"/>
        <v>0</v>
      </c>
      <c r="AF15" s="565">
        <f t="shared" si="3"/>
        <v>0</v>
      </c>
      <c r="AG15" s="566">
        <f t="shared" si="3"/>
        <v>2</v>
      </c>
      <c r="AH15" s="566">
        <f t="shared" si="3"/>
        <v>1</v>
      </c>
      <c r="AI15" s="566">
        <f t="shared" si="3"/>
        <v>0</v>
      </c>
      <c r="AJ15" s="566">
        <f t="shared" si="3"/>
        <v>1</v>
      </c>
      <c r="AK15" s="567">
        <f t="shared" si="3"/>
        <v>1</v>
      </c>
      <c r="AL15" s="567">
        <f t="shared" si="3"/>
        <v>1</v>
      </c>
      <c r="AM15" s="567">
        <f t="shared" si="3"/>
        <v>0</v>
      </c>
      <c r="AN15" s="567">
        <f t="shared" si="3"/>
        <v>0</v>
      </c>
    </row>
    <row r="16" spans="1:40" ht="15.8" thickBot="1" x14ac:dyDescent="0.3">
      <c r="A16" s="560"/>
      <c r="B16" s="561"/>
      <c r="C16" s="672" t="s">
        <v>701</v>
      </c>
      <c r="D16" s="673"/>
      <c r="E16" s="674"/>
      <c r="F16" s="568">
        <f>SUM(F11:F13)</f>
        <v>114</v>
      </c>
      <c r="G16" s="568">
        <f>SUM(G11:G13)</f>
        <v>84</v>
      </c>
      <c r="H16" s="568" t="s">
        <v>308</v>
      </c>
      <c r="I16" s="568" t="s">
        <v>308</v>
      </c>
      <c r="J16" s="568">
        <f t="shared" ref="J16:O16" si="4">SUM(J11:J13)</f>
        <v>16</v>
      </c>
      <c r="K16" s="568">
        <f t="shared" si="4"/>
        <v>11</v>
      </c>
      <c r="L16" s="568">
        <f t="shared" si="4"/>
        <v>0</v>
      </c>
      <c r="M16" s="568">
        <f t="shared" si="4"/>
        <v>4</v>
      </c>
      <c r="N16" s="568">
        <f t="shared" si="4"/>
        <v>0</v>
      </c>
      <c r="O16" s="568">
        <f t="shared" si="4"/>
        <v>0</v>
      </c>
      <c r="P16" s="568" t="s">
        <v>308</v>
      </c>
      <c r="Q16" s="568" t="s">
        <v>308</v>
      </c>
      <c r="R16" s="568">
        <f>SUM(R11:R13)</f>
        <v>12</v>
      </c>
      <c r="S16" s="569"/>
      <c r="T16" s="569"/>
      <c r="U16" s="569"/>
      <c r="V16" s="569"/>
      <c r="W16" s="570"/>
      <c r="X16" s="584" t="s">
        <v>701</v>
      </c>
      <c r="Y16" s="568">
        <f t="shared" ref="Y16:AN16" si="5">SUM(Y11:Y13)</f>
        <v>3</v>
      </c>
      <c r="Z16" s="568">
        <f t="shared" si="5"/>
        <v>2</v>
      </c>
      <c r="AA16" s="568">
        <f t="shared" si="5"/>
        <v>0</v>
      </c>
      <c r="AB16" s="568">
        <f t="shared" si="5"/>
        <v>1</v>
      </c>
      <c r="AC16" s="572">
        <f t="shared" si="5"/>
        <v>3</v>
      </c>
      <c r="AD16" s="572">
        <f t="shared" si="5"/>
        <v>2</v>
      </c>
      <c r="AE16" s="572">
        <f t="shared" si="5"/>
        <v>0</v>
      </c>
      <c r="AF16" s="572">
        <f t="shared" si="5"/>
        <v>1</v>
      </c>
      <c r="AG16" s="573">
        <f t="shared" si="5"/>
        <v>0</v>
      </c>
      <c r="AH16" s="573">
        <f t="shared" si="5"/>
        <v>0</v>
      </c>
      <c r="AI16" s="573">
        <f t="shared" si="5"/>
        <v>0</v>
      </c>
      <c r="AJ16" s="573">
        <f t="shared" si="5"/>
        <v>0</v>
      </c>
      <c r="AK16" s="574">
        <f t="shared" si="5"/>
        <v>0</v>
      </c>
      <c r="AL16" s="574">
        <f t="shared" si="5"/>
        <v>0</v>
      </c>
      <c r="AM16" s="574">
        <f t="shared" si="5"/>
        <v>0</v>
      </c>
      <c r="AN16" s="574">
        <f t="shared" si="5"/>
        <v>0</v>
      </c>
    </row>
    <row r="17" spans="1:40" ht="15.8" thickBot="1" x14ac:dyDescent="0.3">
      <c r="A17" s="560"/>
      <c r="B17" s="561"/>
      <c r="C17" s="669" t="s">
        <v>699</v>
      </c>
      <c r="D17" s="670"/>
      <c r="E17" s="671"/>
      <c r="F17" s="575">
        <f>SUM(F3:F13)</f>
        <v>316</v>
      </c>
      <c r="G17" s="575">
        <f t="shared" ref="G17:R17" si="6">SUM(G3:G13)</f>
        <v>261</v>
      </c>
      <c r="H17" s="575">
        <f t="shared" si="6"/>
        <v>1</v>
      </c>
      <c r="I17" s="575">
        <f t="shared" si="6"/>
        <v>2</v>
      </c>
      <c r="J17" s="575">
        <f t="shared" si="6"/>
        <v>41</v>
      </c>
      <c r="K17" s="575">
        <f t="shared" si="6"/>
        <v>30</v>
      </c>
      <c r="L17" s="575">
        <f t="shared" si="6"/>
        <v>0</v>
      </c>
      <c r="M17" s="575">
        <f t="shared" si="6"/>
        <v>17</v>
      </c>
      <c r="N17" s="575">
        <f t="shared" si="6"/>
        <v>4</v>
      </c>
      <c r="O17" s="575">
        <f t="shared" si="6"/>
        <v>0</v>
      </c>
      <c r="P17" s="575">
        <f t="shared" si="6"/>
        <v>1</v>
      </c>
      <c r="Q17" s="575">
        <f t="shared" si="6"/>
        <v>1</v>
      </c>
      <c r="R17" s="575">
        <f t="shared" si="6"/>
        <v>31</v>
      </c>
      <c r="S17" s="576"/>
      <c r="T17" s="576"/>
      <c r="U17" s="576"/>
      <c r="V17" s="576"/>
      <c r="W17" s="577"/>
      <c r="X17" s="585" t="s">
        <v>699</v>
      </c>
      <c r="Y17" s="575">
        <f t="shared" ref="Y17:AN17" si="7">SUM(Y3:Y13)</f>
        <v>11</v>
      </c>
      <c r="Z17" s="575">
        <f t="shared" si="7"/>
        <v>7</v>
      </c>
      <c r="AA17" s="575">
        <f t="shared" si="7"/>
        <v>0</v>
      </c>
      <c r="AB17" s="575">
        <f t="shared" si="7"/>
        <v>4</v>
      </c>
      <c r="AC17" s="579">
        <f t="shared" si="7"/>
        <v>6</v>
      </c>
      <c r="AD17" s="579">
        <f t="shared" si="7"/>
        <v>5</v>
      </c>
      <c r="AE17" s="579">
        <f t="shared" si="7"/>
        <v>0</v>
      </c>
      <c r="AF17" s="579">
        <f t="shared" si="7"/>
        <v>1</v>
      </c>
      <c r="AG17" s="580">
        <f t="shared" si="7"/>
        <v>4</v>
      </c>
      <c r="AH17" s="580">
        <f t="shared" si="7"/>
        <v>1</v>
      </c>
      <c r="AI17" s="580">
        <f t="shared" si="7"/>
        <v>0</v>
      </c>
      <c r="AJ17" s="580">
        <f t="shared" si="7"/>
        <v>3</v>
      </c>
      <c r="AK17" s="581">
        <f t="shared" si="7"/>
        <v>1</v>
      </c>
      <c r="AL17" s="581">
        <f t="shared" si="7"/>
        <v>1</v>
      </c>
      <c r="AM17" s="581">
        <f t="shared" si="7"/>
        <v>0</v>
      </c>
      <c r="AN17" s="581">
        <f t="shared" si="7"/>
        <v>0</v>
      </c>
    </row>
    <row r="18" spans="1:40" ht="14.95" x14ac:dyDescent="0.25">
      <c r="A18" s="220" t="s">
        <v>396</v>
      </c>
      <c r="F18" s="16"/>
      <c r="G18" s="16"/>
      <c r="H18" s="15"/>
      <c r="I18" s="16"/>
      <c r="J18" s="16"/>
      <c r="K18" s="16"/>
      <c r="L18" s="16"/>
      <c r="M18" s="16"/>
      <c r="N18" s="16"/>
      <c r="O18" s="16"/>
      <c r="P18" s="16"/>
      <c r="Q18" s="16"/>
      <c r="R18" s="16"/>
    </row>
    <row r="19" spans="1:40" ht="14.95" x14ac:dyDescent="0.25">
      <c r="A19" s="220" t="s">
        <v>397</v>
      </c>
      <c r="F19" s="16"/>
      <c r="G19" s="16"/>
      <c r="H19" s="15"/>
      <c r="I19" s="16"/>
      <c r="J19" s="16"/>
      <c r="K19" s="16"/>
      <c r="L19" s="16"/>
      <c r="M19" s="16"/>
      <c r="N19" s="16"/>
      <c r="O19" s="16"/>
      <c r="P19" s="16"/>
      <c r="Q19" s="16"/>
      <c r="R19" s="16"/>
    </row>
    <row r="20" spans="1:40" ht="14.95" x14ac:dyDescent="0.25">
      <c r="A20" s="220" t="s">
        <v>112</v>
      </c>
      <c r="F20" s="16"/>
      <c r="G20" s="16"/>
      <c r="H20" s="15"/>
      <c r="I20" s="16"/>
      <c r="J20" s="16"/>
      <c r="K20" s="16"/>
      <c r="L20" s="16"/>
      <c r="M20" s="16"/>
      <c r="N20" s="16"/>
      <c r="O20" s="16"/>
      <c r="P20" s="16"/>
      <c r="Q20" s="16"/>
      <c r="R20" s="16"/>
    </row>
    <row r="21" spans="1:40" ht="14.95" x14ac:dyDescent="0.25">
      <c r="A21" s="211"/>
      <c r="B21" t="s">
        <v>48</v>
      </c>
    </row>
    <row r="22" spans="1:40" ht="14.95" x14ac:dyDescent="0.25">
      <c r="A22" s="209"/>
      <c r="B22" t="s">
        <v>46</v>
      </c>
    </row>
    <row r="23" spans="1:40" ht="14.95" x14ac:dyDescent="0.25">
      <c r="A23" s="210"/>
      <c r="B23" t="s">
        <v>47</v>
      </c>
    </row>
    <row r="24" spans="1:40" x14ac:dyDescent="0.25">
      <c r="A24" s="18" t="s">
        <v>28</v>
      </c>
    </row>
  </sheetData>
  <mergeCells count="10">
    <mergeCell ref="C14:E14"/>
    <mergeCell ref="C15:E15"/>
    <mergeCell ref="C16:E16"/>
    <mergeCell ref="C17:E17"/>
    <mergeCell ref="P1:R1"/>
    <mergeCell ref="A1:C1"/>
    <mergeCell ref="E1:G1"/>
    <mergeCell ref="H1:I1"/>
    <mergeCell ref="J1:M1"/>
    <mergeCell ref="N1:O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N31"/>
  <sheetViews>
    <sheetView zoomScaleNormal="100" workbookViewId="0">
      <selection sqref="A1:C1"/>
    </sheetView>
  </sheetViews>
  <sheetFormatPr defaultRowHeight="14.3" x14ac:dyDescent="0.25"/>
  <cols>
    <col min="1" max="1" width="7.625" customWidth="1"/>
    <col min="2" max="2" width="5.625" customWidth="1"/>
    <col min="3" max="3" width="11.625" customWidth="1"/>
    <col min="4" max="4" width="4.25" bestFit="1" customWidth="1"/>
    <col min="5" max="18" width="3.75" customWidth="1"/>
    <col min="19" max="20" width="6.25" customWidth="1"/>
    <col min="21" max="23" width="19.125" customWidth="1"/>
    <col min="24" max="24" width="21.375" bestFit="1" customWidth="1"/>
    <col min="25" max="40" width="3.75" customWidth="1"/>
  </cols>
  <sheetData>
    <row r="1" spans="1:40" ht="14.95" customHeight="1" thickBot="1" x14ac:dyDescent="0.3">
      <c r="A1" s="805" t="s">
        <v>99</v>
      </c>
      <c r="B1" s="806"/>
      <c r="C1" s="806"/>
      <c r="D1" s="215"/>
      <c r="E1" s="807" t="s">
        <v>24</v>
      </c>
      <c r="F1" s="808"/>
      <c r="G1" s="809"/>
      <c r="H1" s="807" t="s">
        <v>23</v>
      </c>
      <c r="I1" s="809"/>
      <c r="J1" s="802" t="s">
        <v>6</v>
      </c>
      <c r="K1" s="803"/>
      <c r="L1" s="803"/>
      <c r="M1" s="804"/>
      <c r="N1" s="802" t="s">
        <v>7</v>
      </c>
      <c r="O1" s="804"/>
      <c r="P1" s="802" t="s">
        <v>25</v>
      </c>
      <c r="Q1" s="803"/>
      <c r="R1" s="804"/>
      <c r="S1" s="91" t="s">
        <v>8</v>
      </c>
      <c r="T1" s="91" t="s">
        <v>9</v>
      </c>
      <c r="U1" s="92" t="s">
        <v>10</v>
      </c>
      <c r="V1" s="91" t="s">
        <v>11</v>
      </c>
      <c r="W1" s="93" t="s">
        <v>26</v>
      </c>
      <c r="X1" s="226" t="s">
        <v>27</v>
      </c>
      <c r="Y1" s="94" t="s">
        <v>20</v>
      </c>
      <c r="Z1" s="95"/>
      <c r="AA1" s="95"/>
      <c r="AB1" s="95"/>
      <c r="AC1" s="94" t="s">
        <v>76</v>
      </c>
      <c r="AD1" s="95"/>
      <c r="AE1" s="95"/>
      <c r="AF1" s="95"/>
      <c r="AG1" s="94" t="s">
        <v>77</v>
      </c>
      <c r="AH1" s="95"/>
      <c r="AI1" s="95"/>
      <c r="AJ1" s="95"/>
      <c r="AK1" s="94" t="s">
        <v>78</v>
      </c>
      <c r="AL1" s="95"/>
      <c r="AM1" s="95"/>
      <c r="AN1" s="95"/>
    </row>
    <row r="2" spans="1:40" ht="14.95" customHeight="1" thickBot="1" x14ac:dyDescent="0.3">
      <c r="A2" s="96" t="s">
        <v>19</v>
      </c>
      <c r="B2" s="97" t="s">
        <v>18</v>
      </c>
      <c r="C2" s="98" t="s">
        <v>17</v>
      </c>
      <c r="D2" s="99" t="s">
        <v>44</v>
      </c>
      <c r="E2" s="99" t="s">
        <v>16</v>
      </c>
      <c r="F2" s="99" t="s">
        <v>4</v>
      </c>
      <c r="G2" s="99" t="s">
        <v>5</v>
      </c>
      <c r="H2" s="100" t="s">
        <v>12</v>
      </c>
      <c r="I2" s="100" t="s">
        <v>3</v>
      </c>
      <c r="J2" s="100" t="s">
        <v>12</v>
      </c>
      <c r="K2" s="100" t="s">
        <v>13</v>
      </c>
      <c r="L2" s="100" t="s">
        <v>2</v>
      </c>
      <c r="M2" s="100" t="s">
        <v>14</v>
      </c>
      <c r="N2" s="100" t="s">
        <v>15</v>
      </c>
      <c r="O2" s="100" t="s">
        <v>16</v>
      </c>
      <c r="P2" s="100" t="s">
        <v>21</v>
      </c>
      <c r="Q2" s="100" t="s">
        <v>22</v>
      </c>
      <c r="R2" s="100" t="s">
        <v>12</v>
      </c>
      <c r="S2" s="101"/>
      <c r="T2" s="102"/>
      <c r="U2" s="103"/>
      <c r="V2" s="101"/>
      <c r="W2" s="104"/>
      <c r="X2" s="105"/>
      <c r="Y2" s="91" t="s">
        <v>0</v>
      </c>
      <c r="Z2" s="91" t="s">
        <v>1</v>
      </c>
      <c r="AA2" s="91" t="s">
        <v>2</v>
      </c>
      <c r="AB2" s="91" t="s">
        <v>3</v>
      </c>
      <c r="AC2" s="91" t="s">
        <v>0</v>
      </c>
      <c r="AD2" s="91" t="s">
        <v>1</v>
      </c>
      <c r="AE2" s="91" t="s">
        <v>2</v>
      </c>
      <c r="AF2" s="91" t="s">
        <v>3</v>
      </c>
      <c r="AG2" s="91" t="s">
        <v>0</v>
      </c>
      <c r="AH2" s="91" t="s">
        <v>1</v>
      </c>
      <c r="AI2" s="91" t="s">
        <v>2</v>
      </c>
      <c r="AJ2" s="91" t="s">
        <v>3</v>
      </c>
      <c r="AK2" s="91" t="s">
        <v>0</v>
      </c>
      <c r="AL2" s="91" t="s">
        <v>1</v>
      </c>
      <c r="AM2" s="91" t="s">
        <v>2</v>
      </c>
      <c r="AN2" s="91" t="s">
        <v>3</v>
      </c>
    </row>
    <row r="3" spans="1:40" ht="14.95" customHeight="1" thickBot="1" x14ac:dyDescent="0.3">
      <c r="A3" s="253">
        <v>42896</v>
      </c>
      <c r="B3" s="274" t="s">
        <v>50</v>
      </c>
      <c r="C3" s="254" t="s">
        <v>35</v>
      </c>
      <c r="D3" s="291" t="s">
        <v>80</v>
      </c>
      <c r="E3" s="255" t="s">
        <v>1</v>
      </c>
      <c r="F3" s="255">
        <v>37</v>
      </c>
      <c r="G3" s="255">
        <v>14</v>
      </c>
      <c r="H3" s="255" t="s">
        <v>308</v>
      </c>
      <c r="I3" s="255" t="s">
        <v>308</v>
      </c>
      <c r="J3" s="255">
        <v>4</v>
      </c>
      <c r="K3" s="255">
        <v>4</v>
      </c>
      <c r="L3" s="255">
        <v>0</v>
      </c>
      <c r="M3" s="255">
        <v>3</v>
      </c>
      <c r="N3" s="255">
        <v>0</v>
      </c>
      <c r="O3" s="255">
        <v>0</v>
      </c>
      <c r="P3" s="255" t="s">
        <v>308</v>
      </c>
      <c r="Q3" s="255" t="s">
        <v>308</v>
      </c>
      <c r="R3" s="255">
        <v>2</v>
      </c>
      <c r="S3" s="268">
        <v>29313</v>
      </c>
      <c r="T3" s="427" t="s">
        <v>321</v>
      </c>
      <c r="U3" s="269" t="s">
        <v>151</v>
      </c>
      <c r="V3" s="268" t="s">
        <v>169</v>
      </c>
      <c r="W3" s="268" t="s">
        <v>211</v>
      </c>
      <c r="X3" s="268" t="s">
        <v>215</v>
      </c>
      <c r="Y3" s="271">
        <v>1</v>
      </c>
      <c r="Z3" s="271">
        <v>1</v>
      </c>
      <c r="AA3" s="271">
        <v>0</v>
      </c>
      <c r="AB3" s="272">
        <v>0</v>
      </c>
      <c r="AC3" s="271">
        <v>1</v>
      </c>
      <c r="AD3" s="271">
        <v>1</v>
      </c>
      <c r="AE3" s="271">
        <v>0</v>
      </c>
      <c r="AF3" s="272">
        <v>0</v>
      </c>
      <c r="AG3" s="271">
        <v>0</v>
      </c>
      <c r="AH3" s="271">
        <v>0</v>
      </c>
      <c r="AI3" s="271">
        <v>0</v>
      </c>
      <c r="AJ3" s="272">
        <v>0</v>
      </c>
      <c r="AK3" s="271">
        <v>0</v>
      </c>
      <c r="AL3" s="271">
        <v>0</v>
      </c>
      <c r="AM3" s="271">
        <v>0</v>
      </c>
      <c r="AN3" s="272">
        <v>0</v>
      </c>
    </row>
    <row r="4" spans="1:40" ht="14.95" customHeight="1" thickBot="1" x14ac:dyDescent="0.3">
      <c r="A4" s="253">
        <v>42903</v>
      </c>
      <c r="B4" s="274" t="s">
        <v>50</v>
      </c>
      <c r="C4" s="254" t="s">
        <v>35</v>
      </c>
      <c r="D4" s="291" t="s">
        <v>81</v>
      </c>
      <c r="E4" s="255" t="s">
        <v>1</v>
      </c>
      <c r="F4" s="255">
        <v>37</v>
      </c>
      <c r="G4" s="255">
        <v>15</v>
      </c>
      <c r="H4" s="255" t="s">
        <v>308</v>
      </c>
      <c r="I4" s="255" t="s">
        <v>308</v>
      </c>
      <c r="J4" s="255">
        <v>4</v>
      </c>
      <c r="K4" s="255">
        <v>4</v>
      </c>
      <c r="L4" s="255">
        <v>0</v>
      </c>
      <c r="M4" s="255">
        <v>3</v>
      </c>
      <c r="N4" s="255">
        <v>0</v>
      </c>
      <c r="O4" s="255">
        <v>0</v>
      </c>
      <c r="P4" s="255" t="s">
        <v>308</v>
      </c>
      <c r="Q4" s="255" t="s">
        <v>308</v>
      </c>
      <c r="R4" s="255">
        <v>2</v>
      </c>
      <c r="S4" s="268">
        <v>41000</v>
      </c>
      <c r="T4" s="427" t="s">
        <v>435</v>
      </c>
      <c r="U4" s="269" t="s">
        <v>211</v>
      </c>
      <c r="V4" s="268" t="s">
        <v>169</v>
      </c>
      <c r="W4" s="268" t="s">
        <v>151</v>
      </c>
      <c r="X4" s="257" t="s">
        <v>149</v>
      </c>
      <c r="Y4" s="271">
        <v>1</v>
      </c>
      <c r="Z4" s="271">
        <v>1</v>
      </c>
      <c r="AA4" s="271">
        <v>0</v>
      </c>
      <c r="AB4" s="272">
        <v>0</v>
      </c>
      <c r="AC4" s="271">
        <v>1</v>
      </c>
      <c r="AD4" s="271">
        <v>1</v>
      </c>
      <c r="AE4" s="271">
        <v>0</v>
      </c>
      <c r="AF4" s="272">
        <v>0</v>
      </c>
      <c r="AG4" s="271">
        <v>0</v>
      </c>
      <c r="AH4" s="271">
        <v>0</v>
      </c>
      <c r="AI4" s="271">
        <v>0</v>
      </c>
      <c r="AJ4" s="272">
        <v>0</v>
      </c>
      <c r="AK4" s="271">
        <v>0</v>
      </c>
      <c r="AL4" s="271">
        <v>0</v>
      </c>
      <c r="AM4" s="271">
        <v>0</v>
      </c>
      <c r="AN4" s="272">
        <v>0</v>
      </c>
    </row>
    <row r="5" spans="1:40" ht="14.95" customHeight="1" thickBot="1" x14ac:dyDescent="0.3">
      <c r="A5" s="253">
        <v>42910</v>
      </c>
      <c r="B5" s="274" t="s">
        <v>50</v>
      </c>
      <c r="C5" s="254" t="s">
        <v>35</v>
      </c>
      <c r="D5" s="291" t="s">
        <v>56</v>
      </c>
      <c r="E5" s="255" t="s">
        <v>1</v>
      </c>
      <c r="F5" s="255">
        <v>35</v>
      </c>
      <c r="G5" s="255">
        <v>12</v>
      </c>
      <c r="H5" s="255" t="s">
        <v>308</v>
      </c>
      <c r="I5" s="255" t="s">
        <v>308</v>
      </c>
      <c r="J5" s="255">
        <v>4</v>
      </c>
      <c r="K5" s="255">
        <v>3</v>
      </c>
      <c r="L5" s="255">
        <v>0</v>
      </c>
      <c r="M5" s="255">
        <v>3</v>
      </c>
      <c r="N5" s="255">
        <v>0</v>
      </c>
      <c r="O5" s="255">
        <v>0</v>
      </c>
      <c r="P5" s="255" t="s">
        <v>308</v>
      </c>
      <c r="Q5" s="255" t="s">
        <v>308</v>
      </c>
      <c r="R5" s="255">
        <v>0</v>
      </c>
      <c r="S5" s="268">
        <v>55820</v>
      </c>
      <c r="T5" s="427" t="s">
        <v>671</v>
      </c>
      <c r="U5" s="269" t="s">
        <v>149</v>
      </c>
      <c r="V5" s="268" t="s">
        <v>169</v>
      </c>
      <c r="W5" s="269" t="s">
        <v>211</v>
      </c>
      <c r="X5" s="268" t="s">
        <v>151</v>
      </c>
      <c r="Y5" s="271">
        <v>1</v>
      </c>
      <c r="Z5" s="271">
        <v>1</v>
      </c>
      <c r="AA5" s="271">
        <v>0</v>
      </c>
      <c r="AB5" s="272">
        <v>0</v>
      </c>
      <c r="AC5" s="271">
        <v>1</v>
      </c>
      <c r="AD5" s="271">
        <v>1</v>
      </c>
      <c r="AE5" s="271">
        <v>0</v>
      </c>
      <c r="AF5" s="272">
        <v>0</v>
      </c>
      <c r="AG5" s="271">
        <v>0</v>
      </c>
      <c r="AH5" s="271">
        <v>0</v>
      </c>
      <c r="AI5" s="271">
        <v>0</v>
      </c>
      <c r="AJ5" s="272">
        <v>0</v>
      </c>
      <c r="AK5" s="271">
        <v>0</v>
      </c>
      <c r="AL5" s="271">
        <v>0</v>
      </c>
      <c r="AM5" s="271">
        <v>0</v>
      </c>
      <c r="AN5" s="272">
        <v>0</v>
      </c>
    </row>
    <row r="6" spans="1:40" ht="14.95" customHeight="1" thickBot="1" x14ac:dyDescent="0.3">
      <c r="A6" s="253">
        <v>42966</v>
      </c>
      <c r="B6" s="274" t="s">
        <v>328</v>
      </c>
      <c r="C6" s="254" t="s">
        <v>40</v>
      </c>
      <c r="D6" s="291" t="s">
        <v>331</v>
      </c>
      <c r="E6" s="255" t="s">
        <v>1</v>
      </c>
      <c r="F6" s="255">
        <v>37</v>
      </c>
      <c r="G6" s="255">
        <v>15</v>
      </c>
      <c r="H6" s="255">
        <v>0</v>
      </c>
      <c r="I6" s="255">
        <v>0</v>
      </c>
      <c r="J6" s="255">
        <v>4</v>
      </c>
      <c r="K6" s="255">
        <v>4</v>
      </c>
      <c r="L6" s="255">
        <v>0</v>
      </c>
      <c r="M6" s="255">
        <v>3</v>
      </c>
      <c r="N6" s="255">
        <v>0</v>
      </c>
      <c r="O6" s="255">
        <v>0</v>
      </c>
      <c r="P6" s="255">
        <v>0</v>
      </c>
      <c r="Q6" s="255">
        <v>0</v>
      </c>
      <c r="R6" s="255">
        <v>2</v>
      </c>
      <c r="S6" s="268">
        <v>42513</v>
      </c>
      <c r="T6" s="427" t="s">
        <v>731</v>
      </c>
      <c r="U6" s="269" t="s">
        <v>123</v>
      </c>
      <c r="V6" s="268" t="s">
        <v>124</v>
      </c>
      <c r="W6" s="256" t="s">
        <v>179</v>
      </c>
      <c r="X6" s="270" t="s">
        <v>732</v>
      </c>
      <c r="Y6" s="271">
        <v>1</v>
      </c>
      <c r="Z6" s="271">
        <v>1</v>
      </c>
      <c r="AA6" s="271">
        <v>0</v>
      </c>
      <c r="AB6" s="272">
        <v>0</v>
      </c>
      <c r="AC6" s="271">
        <v>1</v>
      </c>
      <c r="AD6" s="271">
        <v>1</v>
      </c>
      <c r="AE6" s="271">
        <v>0</v>
      </c>
      <c r="AF6" s="272">
        <v>0</v>
      </c>
      <c r="AG6" s="271">
        <v>0</v>
      </c>
      <c r="AH6" s="271">
        <v>0</v>
      </c>
      <c r="AI6" s="271">
        <v>0</v>
      </c>
      <c r="AJ6" s="272">
        <v>0</v>
      </c>
      <c r="AK6" s="271">
        <v>0</v>
      </c>
      <c r="AL6" s="271">
        <v>0</v>
      </c>
      <c r="AM6" s="271">
        <v>0</v>
      </c>
      <c r="AN6" s="272">
        <v>0</v>
      </c>
    </row>
    <row r="7" spans="1:40" ht="14.95" customHeight="1" thickBot="1" x14ac:dyDescent="0.3">
      <c r="A7" s="244">
        <v>42973</v>
      </c>
      <c r="B7" s="249" t="s">
        <v>328</v>
      </c>
      <c r="C7" s="235" t="s">
        <v>40</v>
      </c>
      <c r="D7" s="249" t="s">
        <v>333</v>
      </c>
      <c r="E7" s="236" t="s">
        <v>1</v>
      </c>
      <c r="F7" s="236">
        <v>41</v>
      </c>
      <c r="G7" s="250">
        <v>23</v>
      </c>
      <c r="H7" s="250">
        <v>1</v>
      </c>
      <c r="I7" s="236">
        <v>0</v>
      </c>
      <c r="J7" s="236">
        <v>5</v>
      </c>
      <c r="K7" s="236">
        <v>4</v>
      </c>
      <c r="L7" s="236">
        <v>0</v>
      </c>
      <c r="M7" s="236">
        <v>2</v>
      </c>
      <c r="N7" s="236">
        <v>1</v>
      </c>
      <c r="O7" s="236">
        <v>0</v>
      </c>
      <c r="P7" s="236">
        <v>0</v>
      </c>
      <c r="Q7" s="236">
        <v>0</v>
      </c>
      <c r="R7" s="236">
        <v>2</v>
      </c>
      <c r="S7" s="502">
        <v>17435</v>
      </c>
      <c r="T7" s="503" t="s">
        <v>774</v>
      </c>
      <c r="U7" s="504" t="s">
        <v>179</v>
      </c>
      <c r="V7" s="502" t="s">
        <v>124</v>
      </c>
      <c r="W7" s="505" t="s">
        <v>123</v>
      </c>
      <c r="X7" s="507" t="s">
        <v>732</v>
      </c>
      <c r="Y7" s="239">
        <v>1</v>
      </c>
      <c r="Z7" s="239">
        <v>1</v>
      </c>
      <c r="AA7" s="239">
        <v>0</v>
      </c>
      <c r="AB7" s="243">
        <v>0</v>
      </c>
      <c r="AC7" s="239">
        <v>0</v>
      </c>
      <c r="AD7" s="239">
        <v>0</v>
      </c>
      <c r="AE7" s="239">
        <v>0</v>
      </c>
      <c r="AF7" s="243">
        <v>0</v>
      </c>
      <c r="AG7" s="239">
        <v>1</v>
      </c>
      <c r="AH7" s="239">
        <v>1</v>
      </c>
      <c r="AI7" s="239">
        <v>0</v>
      </c>
      <c r="AJ7" s="243">
        <v>0</v>
      </c>
      <c r="AK7" s="239">
        <v>0</v>
      </c>
      <c r="AL7" s="239">
        <v>0</v>
      </c>
      <c r="AM7" s="239">
        <v>0</v>
      </c>
      <c r="AN7" s="243">
        <v>0</v>
      </c>
    </row>
    <row r="8" spans="1:40" ht="14.95" customHeight="1" thickBot="1" x14ac:dyDescent="0.3">
      <c r="A8" s="244">
        <v>42987</v>
      </c>
      <c r="B8" s="249" t="s">
        <v>328</v>
      </c>
      <c r="C8" s="235" t="s">
        <v>29</v>
      </c>
      <c r="D8" s="249" t="s">
        <v>335</v>
      </c>
      <c r="E8" s="236" t="s">
        <v>2</v>
      </c>
      <c r="F8" s="236">
        <v>23</v>
      </c>
      <c r="G8" s="250">
        <v>23</v>
      </c>
      <c r="H8" s="250">
        <v>0</v>
      </c>
      <c r="I8" s="236">
        <v>0</v>
      </c>
      <c r="J8" s="236">
        <v>2</v>
      </c>
      <c r="K8" s="236">
        <v>2</v>
      </c>
      <c r="L8" s="236">
        <v>0</v>
      </c>
      <c r="M8" s="236">
        <v>3</v>
      </c>
      <c r="N8" s="236">
        <v>0</v>
      </c>
      <c r="O8" s="236">
        <v>0</v>
      </c>
      <c r="P8" s="236">
        <v>0</v>
      </c>
      <c r="Q8" s="236">
        <v>0</v>
      </c>
      <c r="R8" s="236">
        <v>2</v>
      </c>
      <c r="S8" s="239">
        <v>17528</v>
      </c>
      <c r="T8" s="554" t="s">
        <v>781</v>
      </c>
      <c r="U8" s="251" t="s">
        <v>151</v>
      </c>
      <c r="V8" s="239" t="s">
        <v>207</v>
      </c>
      <c r="W8" s="239" t="s">
        <v>170</v>
      </c>
      <c r="X8" s="258" t="s">
        <v>419</v>
      </c>
      <c r="Y8" s="239">
        <v>1</v>
      </c>
      <c r="Z8" s="239">
        <v>0</v>
      </c>
      <c r="AA8" s="239">
        <v>1</v>
      </c>
      <c r="AB8" s="243">
        <v>0</v>
      </c>
      <c r="AC8" s="239">
        <v>0</v>
      </c>
      <c r="AD8" s="239">
        <v>0</v>
      </c>
      <c r="AE8" s="239">
        <v>0</v>
      </c>
      <c r="AF8" s="243">
        <v>0</v>
      </c>
      <c r="AG8" s="239">
        <v>1</v>
      </c>
      <c r="AH8" s="239">
        <v>0</v>
      </c>
      <c r="AI8" s="239">
        <v>1</v>
      </c>
      <c r="AJ8" s="243">
        <v>0</v>
      </c>
      <c r="AK8" s="239">
        <v>0</v>
      </c>
      <c r="AL8" s="239">
        <v>0</v>
      </c>
      <c r="AM8" s="239">
        <v>0</v>
      </c>
      <c r="AN8" s="243">
        <v>0</v>
      </c>
    </row>
    <row r="9" spans="1:40" ht="14.95" customHeight="1" thickBot="1" x14ac:dyDescent="0.3">
      <c r="A9" s="244">
        <v>42994</v>
      </c>
      <c r="B9" s="249" t="s">
        <v>328</v>
      </c>
      <c r="C9" s="235" t="s">
        <v>221</v>
      </c>
      <c r="D9" s="235" t="s">
        <v>336</v>
      </c>
      <c r="E9" s="236" t="s">
        <v>3</v>
      </c>
      <c r="F9" s="236">
        <v>0</v>
      </c>
      <c r="G9" s="250">
        <v>57</v>
      </c>
      <c r="H9" s="326">
        <v>0</v>
      </c>
      <c r="I9" s="250">
        <v>0</v>
      </c>
      <c r="J9" s="236">
        <v>0</v>
      </c>
      <c r="K9" s="236">
        <v>0</v>
      </c>
      <c r="L9" s="236">
        <v>0</v>
      </c>
      <c r="M9" s="236">
        <v>0</v>
      </c>
      <c r="N9" s="236">
        <v>0</v>
      </c>
      <c r="O9" s="236">
        <v>0</v>
      </c>
      <c r="P9" s="236">
        <v>1</v>
      </c>
      <c r="Q9" s="236">
        <v>0</v>
      </c>
      <c r="R9" s="236">
        <v>8</v>
      </c>
      <c r="S9" s="239">
        <v>30021</v>
      </c>
      <c r="T9" s="554" t="s">
        <v>783</v>
      </c>
      <c r="U9" s="251" t="s">
        <v>195</v>
      </c>
      <c r="V9" s="239" t="s">
        <v>196</v>
      </c>
      <c r="W9" s="239" t="s">
        <v>149</v>
      </c>
      <c r="X9" s="258" t="s">
        <v>192</v>
      </c>
      <c r="Y9" s="239">
        <v>1</v>
      </c>
      <c r="Z9" s="239">
        <v>0</v>
      </c>
      <c r="AA9" s="239">
        <v>0</v>
      </c>
      <c r="AB9" s="243">
        <v>1</v>
      </c>
      <c r="AC9" s="239">
        <v>0</v>
      </c>
      <c r="AD9" s="239">
        <v>0</v>
      </c>
      <c r="AE9" s="239">
        <v>0</v>
      </c>
      <c r="AF9" s="243">
        <v>0</v>
      </c>
      <c r="AG9" s="239">
        <v>1</v>
      </c>
      <c r="AH9" s="239">
        <v>0</v>
      </c>
      <c r="AI9" s="239">
        <v>0</v>
      </c>
      <c r="AJ9" s="243">
        <v>1</v>
      </c>
      <c r="AK9" s="239">
        <v>0</v>
      </c>
      <c r="AL9" s="239">
        <v>0</v>
      </c>
      <c r="AM9" s="239">
        <v>0</v>
      </c>
      <c r="AN9" s="243">
        <v>0</v>
      </c>
    </row>
    <row r="10" spans="1:40" ht="14.95" customHeight="1" thickBot="1" x14ac:dyDescent="0.3">
      <c r="A10" s="253">
        <v>43008</v>
      </c>
      <c r="B10" s="291" t="s">
        <v>328</v>
      </c>
      <c r="C10" s="254" t="s">
        <v>29</v>
      </c>
      <c r="D10" s="254" t="s">
        <v>339</v>
      </c>
      <c r="E10" s="255" t="s">
        <v>2</v>
      </c>
      <c r="F10" s="255">
        <v>27</v>
      </c>
      <c r="G10" s="292">
        <v>27</v>
      </c>
      <c r="H10" s="292">
        <v>0</v>
      </c>
      <c r="I10" s="255">
        <v>0</v>
      </c>
      <c r="J10" s="255">
        <v>3</v>
      </c>
      <c r="K10" s="255">
        <v>3</v>
      </c>
      <c r="L10" s="255">
        <v>0</v>
      </c>
      <c r="M10" s="255">
        <v>2</v>
      </c>
      <c r="N10" s="255">
        <v>0</v>
      </c>
      <c r="O10" s="255">
        <v>0</v>
      </c>
      <c r="P10" s="255">
        <v>0</v>
      </c>
      <c r="Q10" s="255">
        <v>0</v>
      </c>
      <c r="R10" s="255">
        <v>3</v>
      </c>
      <c r="S10" s="256">
        <v>33805</v>
      </c>
      <c r="T10" s="293" t="s">
        <v>781</v>
      </c>
      <c r="U10" s="294" t="s">
        <v>211</v>
      </c>
      <c r="V10" s="256" t="s">
        <v>169</v>
      </c>
      <c r="W10" s="256" t="s">
        <v>178</v>
      </c>
      <c r="X10" s="257" t="s">
        <v>415</v>
      </c>
      <c r="Y10" s="256">
        <v>1</v>
      </c>
      <c r="Z10" s="256">
        <v>0</v>
      </c>
      <c r="AA10" s="256">
        <v>1</v>
      </c>
      <c r="AB10" s="295">
        <v>0</v>
      </c>
      <c r="AC10" s="256">
        <v>1</v>
      </c>
      <c r="AD10" s="256">
        <v>0</v>
      </c>
      <c r="AE10" s="256">
        <v>1</v>
      </c>
      <c r="AF10" s="295">
        <v>0</v>
      </c>
      <c r="AG10" s="256">
        <v>0</v>
      </c>
      <c r="AH10" s="256">
        <v>0</v>
      </c>
      <c r="AI10" s="256">
        <v>0</v>
      </c>
      <c r="AJ10" s="295">
        <v>0</v>
      </c>
      <c r="AK10" s="256">
        <v>0</v>
      </c>
      <c r="AL10" s="256">
        <v>0</v>
      </c>
      <c r="AM10" s="256">
        <v>0</v>
      </c>
      <c r="AN10" s="295">
        <v>0</v>
      </c>
    </row>
    <row r="11" spans="1:40" ht="14.95" customHeight="1" thickBot="1" x14ac:dyDescent="0.3">
      <c r="A11" s="253">
        <v>43015</v>
      </c>
      <c r="B11" s="291" t="s">
        <v>328</v>
      </c>
      <c r="C11" s="254" t="s">
        <v>221</v>
      </c>
      <c r="D11" s="254" t="s">
        <v>341</v>
      </c>
      <c r="E11" s="255" t="s">
        <v>3</v>
      </c>
      <c r="F11" s="255">
        <v>24</v>
      </c>
      <c r="G11" s="292">
        <v>25</v>
      </c>
      <c r="H11" s="292">
        <v>0</v>
      </c>
      <c r="I11" s="255">
        <v>1</v>
      </c>
      <c r="J11" s="255">
        <v>3</v>
      </c>
      <c r="K11" s="255">
        <v>3</v>
      </c>
      <c r="L11" s="255">
        <v>0</v>
      </c>
      <c r="M11" s="255">
        <v>1</v>
      </c>
      <c r="N11" s="255">
        <v>0</v>
      </c>
      <c r="O11" s="255">
        <v>1</v>
      </c>
      <c r="P11" s="255">
        <v>0</v>
      </c>
      <c r="Q11" s="255">
        <v>0</v>
      </c>
      <c r="R11" s="255">
        <v>3</v>
      </c>
      <c r="S11" s="256">
        <v>47342</v>
      </c>
      <c r="T11" s="528" t="s">
        <v>410</v>
      </c>
      <c r="U11" s="294" t="s">
        <v>178</v>
      </c>
      <c r="V11" s="256" t="s">
        <v>169</v>
      </c>
      <c r="W11" s="256" t="s">
        <v>123</v>
      </c>
      <c r="X11" s="257" t="s">
        <v>415</v>
      </c>
      <c r="Y11" s="256">
        <v>1</v>
      </c>
      <c r="Z11" s="256">
        <v>0</v>
      </c>
      <c r="AA11" s="256">
        <v>0</v>
      </c>
      <c r="AB11" s="295">
        <v>1</v>
      </c>
      <c r="AC11" s="256">
        <v>1</v>
      </c>
      <c r="AD11" s="256">
        <v>0</v>
      </c>
      <c r="AE11" s="256">
        <v>0</v>
      </c>
      <c r="AF11" s="295">
        <v>1</v>
      </c>
      <c r="AG11" s="256">
        <v>0</v>
      </c>
      <c r="AH11" s="256">
        <v>0</v>
      </c>
      <c r="AI11" s="256">
        <v>0</v>
      </c>
      <c r="AJ11" s="295">
        <v>0</v>
      </c>
      <c r="AK11" s="256">
        <v>0</v>
      </c>
      <c r="AL11" s="256">
        <v>0</v>
      </c>
      <c r="AM11" s="256">
        <v>0</v>
      </c>
      <c r="AN11" s="295">
        <v>0</v>
      </c>
    </row>
    <row r="12" spans="1:40" ht="14.95" customHeight="1" thickBot="1" x14ac:dyDescent="0.3">
      <c r="A12" s="244">
        <v>43050</v>
      </c>
      <c r="B12" s="249" t="s">
        <v>50</v>
      </c>
      <c r="C12" s="235" t="s">
        <v>42</v>
      </c>
      <c r="D12" s="235" t="s">
        <v>52</v>
      </c>
      <c r="E12" s="236" t="s">
        <v>3</v>
      </c>
      <c r="F12" s="236">
        <v>3</v>
      </c>
      <c r="G12" s="250">
        <v>38</v>
      </c>
      <c r="H12" s="250" t="s">
        <v>308</v>
      </c>
      <c r="I12" s="236" t="s">
        <v>308</v>
      </c>
      <c r="J12" s="236">
        <v>0</v>
      </c>
      <c r="K12" s="236">
        <v>0</v>
      </c>
      <c r="L12" s="236">
        <v>0</v>
      </c>
      <c r="M12" s="236">
        <v>1</v>
      </c>
      <c r="N12" s="236">
        <v>0</v>
      </c>
      <c r="O12" s="236">
        <v>0</v>
      </c>
      <c r="P12" s="236" t="s">
        <v>308</v>
      </c>
      <c r="Q12" s="236" t="s">
        <v>308</v>
      </c>
      <c r="R12" s="236">
        <v>4</v>
      </c>
      <c r="S12" s="237">
        <v>51000</v>
      </c>
      <c r="T12" s="283" t="s">
        <v>829</v>
      </c>
      <c r="U12" s="238" t="s">
        <v>211</v>
      </c>
      <c r="V12" s="237" t="s">
        <v>169</v>
      </c>
      <c r="W12" s="237" t="s">
        <v>206</v>
      </c>
      <c r="X12" s="258" t="s">
        <v>828</v>
      </c>
      <c r="Y12" s="239">
        <v>1</v>
      </c>
      <c r="Z12" s="239">
        <v>0</v>
      </c>
      <c r="AA12" s="239">
        <v>0</v>
      </c>
      <c r="AB12" s="243">
        <v>1</v>
      </c>
      <c r="AC12" s="239">
        <v>0</v>
      </c>
      <c r="AD12" s="239">
        <v>0</v>
      </c>
      <c r="AE12" s="239">
        <v>0</v>
      </c>
      <c r="AF12" s="243">
        <v>0</v>
      </c>
      <c r="AG12" s="239">
        <v>1</v>
      </c>
      <c r="AH12" s="239">
        <v>0</v>
      </c>
      <c r="AI12" s="239">
        <v>0</v>
      </c>
      <c r="AJ12" s="243">
        <v>1</v>
      </c>
      <c r="AK12" s="239">
        <v>0</v>
      </c>
      <c r="AL12" s="239">
        <v>0</v>
      </c>
      <c r="AM12" s="239">
        <v>0</v>
      </c>
      <c r="AN12" s="243">
        <v>0</v>
      </c>
    </row>
    <row r="13" spans="1:40" ht="14.95" customHeight="1" thickBot="1" x14ac:dyDescent="0.3">
      <c r="A13" s="244">
        <v>43057</v>
      </c>
      <c r="B13" s="249" t="s">
        <v>50</v>
      </c>
      <c r="C13" s="235" t="s">
        <v>35</v>
      </c>
      <c r="D13" s="235" t="s">
        <v>53</v>
      </c>
      <c r="E13" s="236" t="s">
        <v>1</v>
      </c>
      <c r="F13" s="236">
        <v>18</v>
      </c>
      <c r="G13" s="250">
        <v>17</v>
      </c>
      <c r="H13" s="250" t="s">
        <v>308</v>
      </c>
      <c r="I13" s="236" t="s">
        <v>308</v>
      </c>
      <c r="J13" s="236">
        <v>2</v>
      </c>
      <c r="K13" s="236">
        <v>1</v>
      </c>
      <c r="L13" s="236">
        <v>0</v>
      </c>
      <c r="M13" s="236">
        <v>2</v>
      </c>
      <c r="N13" s="236">
        <v>0</v>
      </c>
      <c r="O13" s="236">
        <v>0</v>
      </c>
      <c r="P13" s="236" t="s">
        <v>308</v>
      </c>
      <c r="Q13" s="236" t="s">
        <v>308</v>
      </c>
      <c r="R13" s="236">
        <v>2</v>
      </c>
      <c r="S13" s="237">
        <v>55000</v>
      </c>
      <c r="T13" s="496" t="s">
        <v>868</v>
      </c>
      <c r="U13" s="238" t="s">
        <v>195</v>
      </c>
      <c r="V13" s="237" t="s">
        <v>169</v>
      </c>
      <c r="W13" s="239" t="s">
        <v>206</v>
      </c>
      <c r="X13" s="240" t="s">
        <v>833</v>
      </c>
      <c r="Y13" s="239">
        <v>1</v>
      </c>
      <c r="Z13" s="239">
        <v>1</v>
      </c>
      <c r="AA13" s="239">
        <v>0</v>
      </c>
      <c r="AB13" s="243">
        <v>0</v>
      </c>
      <c r="AC13" s="239">
        <v>0</v>
      </c>
      <c r="AD13" s="239">
        <v>0</v>
      </c>
      <c r="AE13" s="239">
        <v>0</v>
      </c>
      <c r="AF13" s="243">
        <v>0</v>
      </c>
      <c r="AG13" s="239">
        <v>1</v>
      </c>
      <c r="AH13" s="239">
        <v>1</v>
      </c>
      <c r="AI13" s="239">
        <v>0</v>
      </c>
      <c r="AJ13" s="243">
        <v>0</v>
      </c>
      <c r="AK13" s="239">
        <v>0</v>
      </c>
      <c r="AL13" s="239">
        <v>0</v>
      </c>
      <c r="AM13" s="239">
        <v>0</v>
      </c>
      <c r="AN13" s="243">
        <v>0</v>
      </c>
    </row>
    <row r="14" spans="1:40" ht="14.95" customHeight="1" thickBot="1" x14ac:dyDescent="0.3">
      <c r="A14" s="244">
        <v>43064</v>
      </c>
      <c r="B14" s="249" t="s">
        <v>50</v>
      </c>
      <c r="C14" s="235" t="s">
        <v>33</v>
      </c>
      <c r="D14" s="235" t="s">
        <v>359</v>
      </c>
      <c r="E14" s="236" t="s">
        <v>1</v>
      </c>
      <c r="F14" s="236">
        <v>35</v>
      </c>
      <c r="G14" s="250">
        <v>6</v>
      </c>
      <c r="H14" s="250" t="s">
        <v>308</v>
      </c>
      <c r="I14" s="236" t="s">
        <v>308</v>
      </c>
      <c r="J14" s="236">
        <v>5</v>
      </c>
      <c r="K14" s="236">
        <v>5</v>
      </c>
      <c r="L14" s="236">
        <v>0</v>
      </c>
      <c r="M14" s="236">
        <v>0</v>
      </c>
      <c r="N14" s="236">
        <v>0</v>
      </c>
      <c r="O14" s="236">
        <v>0</v>
      </c>
      <c r="P14" s="236" t="s">
        <v>308</v>
      </c>
      <c r="Q14" s="236" t="s">
        <v>308</v>
      </c>
      <c r="R14" s="236">
        <v>0</v>
      </c>
      <c r="S14" s="239">
        <v>21874</v>
      </c>
      <c r="T14" s="603" t="s">
        <v>252</v>
      </c>
      <c r="U14" s="239" t="s">
        <v>123</v>
      </c>
      <c r="V14" s="239" t="s">
        <v>882</v>
      </c>
      <c r="W14" s="239" t="s">
        <v>170</v>
      </c>
      <c r="X14" s="239" t="s">
        <v>245</v>
      </c>
      <c r="Y14" s="239">
        <v>1</v>
      </c>
      <c r="Z14" s="239">
        <v>1</v>
      </c>
      <c r="AA14" s="239">
        <v>0</v>
      </c>
      <c r="AB14" s="243">
        <v>0</v>
      </c>
      <c r="AC14" s="239">
        <v>0</v>
      </c>
      <c r="AD14" s="239">
        <v>0</v>
      </c>
      <c r="AE14" s="239">
        <v>0</v>
      </c>
      <c r="AF14" s="243">
        <v>0</v>
      </c>
      <c r="AG14" s="239">
        <v>1</v>
      </c>
      <c r="AH14" s="239">
        <v>1</v>
      </c>
      <c r="AI14" s="239">
        <v>0</v>
      </c>
      <c r="AJ14" s="243">
        <v>0</v>
      </c>
      <c r="AK14" s="239">
        <v>0</v>
      </c>
      <c r="AL14" s="239">
        <v>0</v>
      </c>
      <c r="AM14" s="239">
        <v>0</v>
      </c>
      <c r="AN14" s="243">
        <v>0</v>
      </c>
    </row>
    <row r="15" spans="1:40" ht="14.95" customHeight="1" thickBot="1" x14ac:dyDescent="0.3">
      <c r="A15" s="244">
        <v>43071</v>
      </c>
      <c r="B15" s="249" t="s">
        <v>50</v>
      </c>
      <c r="C15" s="235" t="s">
        <v>32</v>
      </c>
      <c r="D15" s="235" t="s">
        <v>45</v>
      </c>
      <c r="E15" s="236" t="s">
        <v>3</v>
      </c>
      <c r="F15" s="236">
        <v>22</v>
      </c>
      <c r="G15" s="250">
        <v>24</v>
      </c>
      <c r="H15" s="250" t="s">
        <v>308</v>
      </c>
      <c r="I15" s="236" t="s">
        <v>308</v>
      </c>
      <c r="J15" s="236">
        <v>3</v>
      </c>
      <c r="K15" s="236">
        <v>2</v>
      </c>
      <c r="L15" s="236">
        <v>0</v>
      </c>
      <c r="M15" s="236">
        <v>1</v>
      </c>
      <c r="N15" s="236">
        <v>0</v>
      </c>
      <c r="O15" s="236">
        <v>0</v>
      </c>
      <c r="P15" s="236" t="s">
        <v>308</v>
      </c>
      <c r="Q15" s="236" t="s">
        <v>308</v>
      </c>
      <c r="R15" s="236">
        <v>3</v>
      </c>
      <c r="S15" s="239">
        <v>65317</v>
      </c>
      <c r="T15" s="554" t="s">
        <v>906</v>
      </c>
      <c r="U15" s="239" t="s">
        <v>178</v>
      </c>
      <c r="V15" s="239" t="s">
        <v>169</v>
      </c>
      <c r="W15" s="239" t="s">
        <v>206</v>
      </c>
      <c r="X15" s="239" t="s">
        <v>860</v>
      </c>
      <c r="Y15" s="239">
        <v>1</v>
      </c>
      <c r="Z15" s="239">
        <v>0</v>
      </c>
      <c r="AA15" s="239">
        <v>0</v>
      </c>
      <c r="AB15" s="243">
        <v>1</v>
      </c>
      <c r="AC15" s="239">
        <v>0</v>
      </c>
      <c r="AD15" s="239">
        <v>0</v>
      </c>
      <c r="AE15" s="239">
        <v>0</v>
      </c>
      <c r="AF15" s="243">
        <v>0</v>
      </c>
      <c r="AG15" s="239">
        <v>1</v>
      </c>
      <c r="AH15" s="239">
        <v>0</v>
      </c>
      <c r="AI15" s="239">
        <v>0</v>
      </c>
      <c r="AJ15" s="243">
        <v>1</v>
      </c>
      <c r="AK15" s="239">
        <v>0</v>
      </c>
      <c r="AL15" s="239">
        <v>0</v>
      </c>
      <c r="AM15" s="239">
        <v>0</v>
      </c>
      <c r="AN15" s="243">
        <v>0</v>
      </c>
    </row>
    <row r="16" spans="1:40" ht="15.8" thickBot="1" x14ac:dyDescent="0.3">
      <c r="A16" s="560"/>
      <c r="B16" s="561"/>
      <c r="C16" s="663" t="s">
        <v>702</v>
      </c>
      <c r="D16" s="664"/>
      <c r="E16" s="665"/>
      <c r="F16" s="555">
        <f t="shared" ref="F16:G16" si="0">SUM(F3:F5)</f>
        <v>109</v>
      </c>
      <c r="G16" s="555">
        <f t="shared" si="0"/>
        <v>41</v>
      </c>
      <c r="H16" s="555" t="s">
        <v>308</v>
      </c>
      <c r="I16" s="555" t="s">
        <v>308</v>
      </c>
      <c r="J16" s="555">
        <f t="shared" ref="J16:O16" si="1">SUM(J3:J5)</f>
        <v>12</v>
      </c>
      <c r="K16" s="555">
        <f t="shared" si="1"/>
        <v>11</v>
      </c>
      <c r="L16" s="555">
        <f t="shared" si="1"/>
        <v>0</v>
      </c>
      <c r="M16" s="555">
        <f t="shared" si="1"/>
        <v>9</v>
      </c>
      <c r="N16" s="555">
        <f t="shared" si="1"/>
        <v>0</v>
      </c>
      <c r="O16" s="555">
        <f t="shared" si="1"/>
        <v>0</v>
      </c>
      <c r="P16" s="555" t="s">
        <v>308</v>
      </c>
      <c r="Q16" s="555" t="s">
        <v>308</v>
      </c>
      <c r="R16" s="555">
        <f t="shared" ref="R16" si="2">SUM(R3:R5)</f>
        <v>4</v>
      </c>
      <c r="W16" s="556"/>
      <c r="X16" s="582" t="s">
        <v>702</v>
      </c>
      <c r="Y16" s="555">
        <f>SUM(Y3:Y5)</f>
        <v>3</v>
      </c>
      <c r="Z16" s="555">
        <f t="shared" ref="Z16:AB16" si="3">SUM(Z3:Z5)</f>
        <v>3</v>
      </c>
      <c r="AA16" s="555">
        <f t="shared" si="3"/>
        <v>0</v>
      </c>
      <c r="AB16" s="555">
        <f t="shared" si="3"/>
        <v>0</v>
      </c>
      <c r="AC16" s="557">
        <f>SUM(AC3:AC5)</f>
        <v>3</v>
      </c>
      <c r="AD16" s="557">
        <f t="shared" ref="AD16:AF16" si="4">SUM(AD3:AD5)</f>
        <v>3</v>
      </c>
      <c r="AE16" s="557">
        <f t="shared" si="4"/>
        <v>0</v>
      </c>
      <c r="AF16" s="557">
        <f t="shared" si="4"/>
        <v>0</v>
      </c>
      <c r="AG16" s="558">
        <f>SUM(AG3:AG5)</f>
        <v>0</v>
      </c>
      <c r="AH16" s="558">
        <f t="shared" ref="AH16:AJ16" si="5">SUM(AH3:AH5)</f>
        <v>0</v>
      </c>
      <c r="AI16" s="558">
        <f t="shared" si="5"/>
        <v>0</v>
      </c>
      <c r="AJ16" s="558">
        <f t="shared" si="5"/>
        <v>0</v>
      </c>
      <c r="AK16" s="559">
        <f>SUM(AK3:AK15)</f>
        <v>0</v>
      </c>
      <c r="AL16" s="559">
        <f>SUM(AL3:AL15)</f>
        <v>0</v>
      </c>
      <c r="AM16" s="559">
        <f>SUM(AM3:AM15)</f>
        <v>0</v>
      </c>
      <c r="AN16" s="559">
        <f>SUM(AN3:AN15)</f>
        <v>0</v>
      </c>
    </row>
    <row r="17" spans="1:40" ht="15.8" thickBot="1" x14ac:dyDescent="0.3">
      <c r="A17" s="560"/>
      <c r="B17" s="561"/>
      <c r="C17" s="666" t="s">
        <v>700</v>
      </c>
      <c r="D17" s="667"/>
      <c r="E17" s="668"/>
      <c r="F17" s="594">
        <f>SUM(F6:F11)</f>
        <v>152</v>
      </c>
      <c r="G17" s="594">
        <f t="shared" ref="G17:R17" si="6">SUM(G6:G11)</f>
        <v>170</v>
      </c>
      <c r="H17" s="594">
        <f t="shared" si="6"/>
        <v>1</v>
      </c>
      <c r="I17" s="594">
        <f t="shared" si="6"/>
        <v>1</v>
      </c>
      <c r="J17" s="594">
        <f t="shared" si="6"/>
        <v>17</v>
      </c>
      <c r="K17" s="594">
        <f t="shared" si="6"/>
        <v>16</v>
      </c>
      <c r="L17" s="594">
        <f t="shared" si="6"/>
        <v>0</v>
      </c>
      <c r="M17" s="594">
        <f t="shared" si="6"/>
        <v>11</v>
      </c>
      <c r="N17" s="594">
        <f t="shared" si="6"/>
        <v>1</v>
      </c>
      <c r="O17" s="594">
        <f t="shared" si="6"/>
        <v>1</v>
      </c>
      <c r="P17" s="594">
        <f t="shared" si="6"/>
        <v>1</v>
      </c>
      <c r="Q17" s="594">
        <f t="shared" si="6"/>
        <v>0</v>
      </c>
      <c r="R17" s="594">
        <f t="shared" si="6"/>
        <v>20</v>
      </c>
      <c r="S17" s="595"/>
      <c r="T17" s="595"/>
      <c r="U17" s="595"/>
      <c r="V17" s="595"/>
      <c r="W17" s="596"/>
      <c r="X17" s="597" t="s">
        <v>700</v>
      </c>
      <c r="Y17" s="594">
        <f t="shared" ref="Y17:AN17" si="7">SUM(Y6:Y11)</f>
        <v>6</v>
      </c>
      <c r="Z17" s="594">
        <f t="shared" si="7"/>
        <v>2</v>
      </c>
      <c r="AA17" s="594">
        <f t="shared" si="7"/>
        <v>2</v>
      </c>
      <c r="AB17" s="594">
        <f t="shared" si="7"/>
        <v>2</v>
      </c>
      <c r="AC17" s="598">
        <f t="shared" si="7"/>
        <v>3</v>
      </c>
      <c r="AD17" s="598">
        <f t="shared" si="7"/>
        <v>1</v>
      </c>
      <c r="AE17" s="598">
        <f t="shared" si="7"/>
        <v>1</v>
      </c>
      <c r="AF17" s="598">
        <f t="shared" si="7"/>
        <v>1</v>
      </c>
      <c r="AG17" s="599">
        <f t="shared" si="7"/>
        <v>3</v>
      </c>
      <c r="AH17" s="599">
        <f t="shared" si="7"/>
        <v>1</v>
      </c>
      <c r="AI17" s="599">
        <f t="shared" si="7"/>
        <v>1</v>
      </c>
      <c r="AJ17" s="599">
        <f t="shared" si="7"/>
        <v>1</v>
      </c>
      <c r="AK17" s="600">
        <f t="shared" si="7"/>
        <v>0</v>
      </c>
      <c r="AL17" s="600">
        <f t="shared" si="7"/>
        <v>0</v>
      </c>
      <c r="AM17" s="600">
        <f t="shared" si="7"/>
        <v>0</v>
      </c>
      <c r="AN17" s="600">
        <f t="shared" si="7"/>
        <v>0</v>
      </c>
    </row>
    <row r="18" spans="1:40" ht="15.8" thickBot="1" x14ac:dyDescent="0.3">
      <c r="A18" s="560"/>
      <c r="B18" s="561"/>
      <c r="C18" s="672" t="s">
        <v>701</v>
      </c>
      <c r="D18" s="673"/>
      <c r="E18" s="674"/>
      <c r="F18" s="568">
        <f>SUM(F12:F15)</f>
        <v>78</v>
      </c>
      <c r="G18" s="568">
        <f>SUM(G12:G15)</f>
        <v>85</v>
      </c>
      <c r="H18" s="568" t="s">
        <v>308</v>
      </c>
      <c r="I18" s="568" t="s">
        <v>308</v>
      </c>
      <c r="J18" s="568">
        <f t="shared" ref="J18:O18" si="8">SUM(J12:J15)</f>
        <v>10</v>
      </c>
      <c r="K18" s="568">
        <f t="shared" si="8"/>
        <v>8</v>
      </c>
      <c r="L18" s="568">
        <f t="shared" si="8"/>
        <v>0</v>
      </c>
      <c r="M18" s="568">
        <f t="shared" si="8"/>
        <v>4</v>
      </c>
      <c r="N18" s="568">
        <f t="shared" si="8"/>
        <v>0</v>
      </c>
      <c r="O18" s="568">
        <f t="shared" si="8"/>
        <v>0</v>
      </c>
      <c r="P18" s="568" t="s">
        <v>308</v>
      </c>
      <c r="Q18" s="568" t="s">
        <v>308</v>
      </c>
      <c r="R18" s="568">
        <f>SUM(R12:R15)</f>
        <v>9</v>
      </c>
      <c r="S18" s="569"/>
      <c r="T18" s="569"/>
      <c r="U18" s="569"/>
      <c r="V18" s="569"/>
      <c r="W18" s="570"/>
      <c r="X18" s="584" t="s">
        <v>701</v>
      </c>
      <c r="Y18" s="568">
        <f t="shared" ref="Y18:AN18" si="9">SUM(Y12:Y15)</f>
        <v>4</v>
      </c>
      <c r="Z18" s="568">
        <f t="shared" si="9"/>
        <v>2</v>
      </c>
      <c r="AA18" s="568">
        <f t="shared" si="9"/>
        <v>0</v>
      </c>
      <c r="AB18" s="568">
        <f t="shared" si="9"/>
        <v>2</v>
      </c>
      <c r="AC18" s="572">
        <f t="shared" si="9"/>
        <v>0</v>
      </c>
      <c r="AD18" s="572">
        <f t="shared" si="9"/>
        <v>0</v>
      </c>
      <c r="AE18" s="572">
        <f t="shared" si="9"/>
        <v>0</v>
      </c>
      <c r="AF18" s="572">
        <f t="shared" si="9"/>
        <v>0</v>
      </c>
      <c r="AG18" s="573">
        <f t="shared" si="9"/>
        <v>4</v>
      </c>
      <c r="AH18" s="573">
        <f t="shared" si="9"/>
        <v>2</v>
      </c>
      <c r="AI18" s="573">
        <f t="shared" si="9"/>
        <v>0</v>
      </c>
      <c r="AJ18" s="573">
        <f t="shared" si="9"/>
        <v>2</v>
      </c>
      <c r="AK18" s="574">
        <f t="shared" si="9"/>
        <v>0</v>
      </c>
      <c r="AL18" s="574">
        <f t="shared" si="9"/>
        <v>0</v>
      </c>
      <c r="AM18" s="574">
        <f t="shared" si="9"/>
        <v>0</v>
      </c>
      <c r="AN18" s="574">
        <f t="shared" si="9"/>
        <v>0</v>
      </c>
    </row>
    <row r="19" spans="1:40" ht="15.8" thickBot="1" x14ac:dyDescent="0.3">
      <c r="A19" s="560"/>
      <c r="B19" s="561"/>
      <c r="C19" s="669" t="s">
        <v>699</v>
      </c>
      <c r="D19" s="670"/>
      <c r="E19" s="671"/>
      <c r="F19" s="575">
        <f>SUM(F3:F15)</f>
        <v>339</v>
      </c>
      <c r="G19" s="575">
        <f t="shared" ref="G19:R19" si="10">SUM(G3:G15)</f>
        <v>296</v>
      </c>
      <c r="H19" s="575">
        <f t="shared" si="10"/>
        <v>1</v>
      </c>
      <c r="I19" s="575">
        <f t="shared" si="10"/>
        <v>1</v>
      </c>
      <c r="J19" s="575">
        <f t="shared" si="10"/>
        <v>39</v>
      </c>
      <c r="K19" s="575">
        <f t="shared" si="10"/>
        <v>35</v>
      </c>
      <c r="L19" s="575">
        <f t="shared" si="10"/>
        <v>0</v>
      </c>
      <c r="M19" s="575">
        <f t="shared" si="10"/>
        <v>24</v>
      </c>
      <c r="N19" s="575">
        <f t="shared" si="10"/>
        <v>1</v>
      </c>
      <c r="O19" s="575">
        <f t="shared" si="10"/>
        <v>1</v>
      </c>
      <c r="P19" s="575">
        <f t="shared" si="10"/>
        <v>1</v>
      </c>
      <c r="Q19" s="575">
        <f t="shared" si="10"/>
        <v>0</v>
      </c>
      <c r="R19" s="575">
        <f t="shared" si="10"/>
        <v>33</v>
      </c>
      <c r="S19" s="576"/>
      <c r="T19" s="576"/>
      <c r="U19" s="576"/>
      <c r="V19" s="576"/>
      <c r="W19" s="577"/>
      <c r="X19" s="585" t="s">
        <v>699</v>
      </c>
      <c r="Y19" s="575">
        <f t="shared" ref="Y19:AN19" si="11">SUM(Y3:Y15)</f>
        <v>13</v>
      </c>
      <c r="Z19" s="575">
        <f t="shared" si="11"/>
        <v>7</v>
      </c>
      <c r="AA19" s="575">
        <f t="shared" si="11"/>
        <v>2</v>
      </c>
      <c r="AB19" s="575">
        <f t="shared" si="11"/>
        <v>4</v>
      </c>
      <c r="AC19" s="579">
        <f t="shared" si="11"/>
        <v>6</v>
      </c>
      <c r="AD19" s="579">
        <f t="shared" si="11"/>
        <v>4</v>
      </c>
      <c r="AE19" s="579">
        <f t="shared" si="11"/>
        <v>1</v>
      </c>
      <c r="AF19" s="579">
        <f t="shared" si="11"/>
        <v>1</v>
      </c>
      <c r="AG19" s="580">
        <f t="shared" si="11"/>
        <v>7</v>
      </c>
      <c r="AH19" s="580">
        <f t="shared" si="11"/>
        <v>3</v>
      </c>
      <c r="AI19" s="580">
        <f t="shared" si="11"/>
        <v>1</v>
      </c>
      <c r="AJ19" s="580">
        <f t="shared" si="11"/>
        <v>3</v>
      </c>
      <c r="AK19" s="581">
        <f t="shared" si="11"/>
        <v>0</v>
      </c>
      <c r="AL19" s="581">
        <f t="shared" si="11"/>
        <v>0</v>
      </c>
      <c r="AM19" s="581">
        <f t="shared" si="11"/>
        <v>0</v>
      </c>
      <c r="AN19" s="581">
        <f t="shared" si="11"/>
        <v>0</v>
      </c>
    </row>
    <row r="20" spans="1:40" ht="14.95" x14ac:dyDescent="0.25">
      <c r="A20" s="699" t="s">
        <v>775</v>
      </c>
      <c r="B20" s="652"/>
      <c r="C20" s="652"/>
      <c r="D20" s="652"/>
      <c r="E20" s="652"/>
      <c r="F20" s="652"/>
      <c r="G20" s="652"/>
      <c r="H20" s="652"/>
      <c r="I20" s="652"/>
      <c r="J20" s="652"/>
      <c r="K20" s="652"/>
      <c r="L20" s="652"/>
      <c r="M20" s="652"/>
      <c r="N20" s="652"/>
      <c r="O20" s="652"/>
      <c r="P20" s="652"/>
      <c r="Q20" s="652"/>
      <c r="R20" s="652"/>
      <c r="S20" s="652"/>
      <c r="T20" s="652"/>
      <c r="U20" s="652"/>
      <c r="V20" s="652"/>
      <c r="W20" s="652"/>
    </row>
    <row r="21" spans="1:40" ht="14.95" x14ac:dyDescent="0.25">
      <c r="A21" s="699" t="s">
        <v>784</v>
      </c>
      <c r="B21" s="652"/>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row>
    <row r="22" spans="1:40" ht="14.95" x14ac:dyDescent="0.25">
      <c r="A22" s="220" t="s">
        <v>398</v>
      </c>
      <c r="F22" s="16"/>
      <c r="G22" s="16"/>
      <c r="H22" s="15"/>
      <c r="I22" s="16"/>
      <c r="J22" s="16"/>
      <c r="K22" s="16"/>
      <c r="L22" s="16"/>
      <c r="M22" s="16"/>
      <c r="N22" s="16"/>
      <c r="O22" s="16"/>
      <c r="P22" s="16"/>
      <c r="Q22" s="16"/>
      <c r="R22" s="16"/>
    </row>
    <row r="23" spans="1:40" ht="14.95" x14ac:dyDescent="0.25">
      <c r="A23" s="220" t="s">
        <v>399</v>
      </c>
      <c r="F23" s="16"/>
      <c r="G23" s="16"/>
      <c r="H23" s="15"/>
      <c r="I23" s="16"/>
      <c r="J23" s="16"/>
      <c r="K23" s="16"/>
      <c r="L23" s="16"/>
      <c r="M23" s="16"/>
      <c r="N23" s="16"/>
      <c r="O23" s="16"/>
      <c r="P23" s="16"/>
      <c r="Q23" s="16"/>
      <c r="R23" s="16"/>
    </row>
    <row r="24" spans="1:40" ht="14.95" x14ac:dyDescent="0.25">
      <c r="A24" t="s">
        <v>400</v>
      </c>
      <c r="F24" s="16"/>
      <c r="G24" s="16"/>
      <c r="H24" s="15"/>
      <c r="I24" s="16"/>
      <c r="J24" s="16"/>
      <c r="K24" s="16"/>
      <c r="L24" s="16"/>
      <c r="M24" s="16"/>
      <c r="N24" s="16"/>
      <c r="O24" s="16"/>
      <c r="P24" s="16"/>
      <c r="Q24" s="16"/>
      <c r="R24" s="16"/>
    </row>
    <row r="25" spans="1:40" ht="14.95" x14ac:dyDescent="0.25">
      <c r="A25" t="s">
        <v>401</v>
      </c>
      <c r="F25" s="16"/>
      <c r="G25" s="16"/>
      <c r="H25" s="15"/>
      <c r="I25" s="16"/>
      <c r="J25" s="16"/>
      <c r="K25" s="16"/>
      <c r="L25" s="16"/>
      <c r="M25" s="16"/>
      <c r="N25" s="16"/>
      <c r="O25" s="16"/>
      <c r="P25" s="16"/>
      <c r="Q25" s="16"/>
      <c r="R25" s="16"/>
    </row>
    <row r="26" spans="1:40" ht="14.95" x14ac:dyDescent="0.25">
      <c r="A26" t="s">
        <v>402</v>
      </c>
      <c r="F26" s="16"/>
      <c r="G26" s="16"/>
      <c r="H26" s="15"/>
      <c r="I26" s="16"/>
      <c r="J26" s="16"/>
      <c r="K26" s="16"/>
      <c r="L26" s="16"/>
      <c r="M26" s="16"/>
      <c r="N26" s="16"/>
      <c r="O26" s="16"/>
      <c r="P26" s="16"/>
      <c r="Q26" s="16"/>
      <c r="R26" s="16"/>
    </row>
    <row r="27" spans="1:40" ht="14.95" x14ac:dyDescent="0.25">
      <c r="A27" t="s">
        <v>403</v>
      </c>
    </row>
    <row r="28" spans="1:40" ht="14.95" x14ac:dyDescent="0.25">
      <c r="A28" s="211"/>
      <c r="B28" t="s">
        <v>48</v>
      </c>
    </row>
    <row r="29" spans="1:40" ht="14.95" x14ac:dyDescent="0.25">
      <c r="A29" s="209"/>
      <c r="B29" t="s">
        <v>46</v>
      </c>
    </row>
    <row r="30" spans="1:40" ht="14.95" x14ac:dyDescent="0.25">
      <c r="A30" s="210"/>
      <c r="B30" t="s">
        <v>47</v>
      </c>
    </row>
    <row r="31" spans="1:40" x14ac:dyDescent="0.25">
      <c r="A31" s="18" t="s">
        <v>28</v>
      </c>
    </row>
  </sheetData>
  <mergeCells count="12">
    <mergeCell ref="P1:R1"/>
    <mergeCell ref="A1:C1"/>
    <mergeCell ref="E1:G1"/>
    <mergeCell ref="H1:I1"/>
    <mergeCell ref="J1:M1"/>
    <mergeCell ref="N1:O1"/>
    <mergeCell ref="A20:W20"/>
    <mergeCell ref="A21:AN21"/>
    <mergeCell ref="C16:E16"/>
    <mergeCell ref="C17:E17"/>
    <mergeCell ref="C18:E18"/>
    <mergeCell ref="C19:E19"/>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N17"/>
  <sheetViews>
    <sheetView tabSelected="1" workbookViewId="0">
      <selection activeCell="S20" sqref="S20"/>
    </sheetView>
  </sheetViews>
  <sheetFormatPr defaultRowHeight="14.3" x14ac:dyDescent="0.25"/>
  <cols>
    <col min="1" max="1" width="7.625" customWidth="1"/>
    <col min="2" max="2" width="5.625" customWidth="1"/>
    <col min="3" max="3" width="11.625" customWidth="1"/>
    <col min="4" max="4" width="4.25" customWidth="1"/>
    <col min="5" max="18" width="3.75" customWidth="1"/>
    <col min="19" max="20" width="6.25" customWidth="1"/>
    <col min="21" max="22" width="19.125" customWidth="1"/>
    <col min="23" max="23" width="21.125" customWidth="1"/>
    <col min="24" max="24" width="22.75" customWidth="1"/>
    <col min="25" max="28" width="4.25" customWidth="1"/>
    <col min="29" max="40" width="3.75" customWidth="1"/>
  </cols>
  <sheetData>
    <row r="1" spans="1:40" ht="14.95" customHeight="1" thickBot="1" x14ac:dyDescent="0.3">
      <c r="A1" s="686" t="s">
        <v>100</v>
      </c>
      <c r="B1" s="687"/>
      <c r="C1" s="687"/>
      <c r="D1" s="216"/>
      <c r="E1" s="688" t="s">
        <v>24</v>
      </c>
      <c r="F1" s="689"/>
      <c r="G1" s="690"/>
      <c r="H1" s="688" t="s">
        <v>23</v>
      </c>
      <c r="I1" s="690"/>
      <c r="J1" s="683" t="s">
        <v>6</v>
      </c>
      <c r="K1" s="684"/>
      <c r="L1" s="684"/>
      <c r="M1" s="685"/>
      <c r="N1" s="683" t="s">
        <v>7</v>
      </c>
      <c r="O1" s="685"/>
      <c r="P1" s="683" t="s">
        <v>25</v>
      </c>
      <c r="Q1" s="684"/>
      <c r="R1" s="685"/>
      <c r="S1" s="162" t="s">
        <v>8</v>
      </c>
      <c r="T1" s="162" t="s">
        <v>9</v>
      </c>
      <c r="U1" s="163" t="s">
        <v>10</v>
      </c>
      <c r="V1" s="162" t="s">
        <v>11</v>
      </c>
      <c r="W1" s="164" t="s">
        <v>26</v>
      </c>
      <c r="X1" s="225" t="s">
        <v>27</v>
      </c>
      <c r="Y1" s="165" t="s">
        <v>20</v>
      </c>
      <c r="Z1" s="166"/>
      <c r="AA1" s="166"/>
      <c r="AB1" s="166"/>
      <c r="AC1" s="165" t="s">
        <v>76</v>
      </c>
      <c r="AD1" s="166"/>
      <c r="AE1" s="166"/>
      <c r="AF1" s="166"/>
      <c r="AG1" s="165" t="s">
        <v>77</v>
      </c>
      <c r="AH1" s="166"/>
      <c r="AI1" s="166"/>
      <c r="AJ1" s="166"/>
      <c r="AK1" s="165" t="s">
        <v>78</v>
      </c>
      <c r="AL1" s="166"/>
      <c r="AM1" s="166"/>
      <c r="AN1" s="166"/>
    </row>
    <row r="2" spans="1:40" ht="14.95" customHeight="1" thickBot="1" x14ac:dyDescent="0.3">
      <c r="A2" s="167" t="s">
        <v>19</v>
      </c>
      <c r="B2" s="168" t="s">
        <v>18</v>
      </c>
      <c r="C2" s="169" t="s">
        <v>17</v>
      </c>
      <c r="D2" s="170" t="s">
        <v>44</v>
      </c>
      <c r="E2" s="170" t="s">
        <v>16</v>
      </c>
      <c r="F2" s="170" t="s">
        <v>4</v>
      </c>
      <c r="G2" s="170" t="s">
        <v>5</v>
      </c>
      <c r="H2" s="171" t="s">
        <v>12</v>
      </c>
      <c r="I2" s="171" t="s">
        <v>3</v>
      </c>
      <c r="J2" s="171" t="s">
        <v>12</v>
      </c>
      <c r="K2" s="171" t="s">
        <v>13</v>
      </c>
      <c r="L2" s="171" t="s">
        <v>2</v>
      </c>
      <c r="M2" s="171" t="s">
        <v>14</v>
      </c>
      <c r="N2" s="171" t="s">
        <v>15</v>
      </c>
      <c r="O2" s="171" t="s">
        <v>16</v>
      </c>
      <c r="P2" s="171" t="s">
        <v>21</v>
      </c>
      <c r="Q2" s="171" t="s">
        <v>22</v>
      </c>
      <c r="R2" s="171" t="s">
        <v>12</v>
      </c>
      <c r="S2" s="172"/>
      <c r="T2" s="173"/>
      <c r="U2" s="174"/>
      <c r="V2" s="172"/>
      <c r="W2" s="175"/>
      <c r="X2" s="176"/>
      <c r="Y2" s="162" t="s">
        <v>0</v>
      </c>
      <c r="Z2" s="162" t="s">
        <v>1</v>
      </c>
      <c r="AA2" s="162" t="s">
        <v>2</v>
      </c>
      <c r="AB2" s="162" t="s">
        <v>3</v>
      </c>
      <c r="AC2" s="162" t="s">
        <v>0</v>
      </c>
      <c r="AD2" s="162" t="s">
        <v>1</v>
      </c>
      <c r="AE2" s="162" t="s">
        <v>2</v>
      </c>
      <c r="AF2" s="162" t="s">
        <v>3</v>
      </c>
      <c r="AG2" s="162" t="s">
        <v>0</v>
      </c>
      <c r="AH2" s="162" t="s">
        <v>1</v>
      </c>
      <c r="AI2" s="162" t="s">
        <v>2</v>
      </c>
      <c r="AJ2" s="162" t="s">
        <v>3</v>
      </c>
      <c r="AK2" s="162" t="s">
        <v>0</v>
      </c>
      <c r="AL2" s="162" t="s">
        <v>1</v>
      </c>
      <c r="AM2" s="162" t="s">
        <v>2</v>
      </c>
      <c r="AN2" s="162" t="s">
        <v>3</v>
      </c>
    </row>
    <row r="3" spans="1:40" ht="14.95" customHeight="1" thickBot="1" x14ac:dyDescent="0.3">
      <c r="A3" s="245">
        <v>42902</v>
      </c>
      <c r="B3" s="246" t="s">
        <v>50</v>
      </c>
      <c r="C3" s="246" t="s">
        <v>32</v>
      </c>
      <c r="D3" s="247" t="s">
        <v>219</v>
      </c>
      <c r="E3" s="247" t="s">
        <v>3</v>
      </c>
      <c r="F3" s="247">
        <v>6</v>
      </c>
      <c r="G3" s="247">
        <v>24</v>
      </c>
      <c r="H3" s="247" t="s">
        <v>308</v>
      </c>
      <c r="I3" s="247" t="s">
        <v>308</v>
      </c>
      <c r="J3" s="247">
        <v>0</v>
      </c>
      <c r="K3" s="247">
        <v>0</v>
      </c>
      <c r="L3" s="247">
        <v>0</v>
      </c>
      <c r="M3" s="247">
        <v>2</v>
      </c>
      <c r="N3" s="247">
        <v>0</v>
      </c>
      <c r="O3" s="247">
        <v>0</v>
      </c>
      <c r="P3" s="247" t="s">
        <v>308</v>
      </c>
      <c r="Q3" s="247" t="s">
        <v>308</v>
      </c>
      <c r="R3" s="247">
        <v>2</v>
      </c>
      <c r="S3" s="262">
        <v>26129</v>
      </c>
      <c r="T3" s="516" t="s">
        <v>410</v>
      </c>
      <c r="U3" s="263" t="s">
        <v>126</v>
      </c>
      <c r="V3" s="262" t="s">
        <v>207</v>
      </c>
      <c r="W3" s="248" t="s">
        <v>421</v>
      </c>
      <c r="X3" s="264" t="s">
        <v>426</v>
      </c>
      <c r="Y3" s="265">
        <v>1</v>
      </c>
      <c r="Z3" s="265">
        <v>0</v>
      </c>
      <c r="AA3" s="265">
        <v>0</v>
      </c>
      <c r="AB3" s="266">
        <v>1</v>
      </c>
      <c r="AC3" s="532">
        <v>0</v>
      </c>
      <c r="AD3" s="532">
        <v>0</v>
      </c>
      <c r="AE3" s="532">
        <v>0</v>
      </c>
      <c r="AF3" s="532">
        <v>0</v>
      </c>
      <c r="AG3" s="532">
        <v>0</v>
      </c>
      <c r="AH3" s="532">
        <v>0</v>
      </c>
      <c r="AI3" s="532">
        <v>0</v>
      </c>
      <c r="AJ3" s="532">
        <v>0</v>
      </c>
      <c r="AK3" s="532">
        <v>1</v>
      </c>
      <c r="AL3" s="532">
        <v>0</v>
      </c>
      <c r="AM3" s="532">
        <v>0</v>
      </c>
      <c r="AN3" s="532">
        <v>1</v>
      </c>
    </row>
    <row r="4" spans="1:40" ht="14.95" customHeight="1" thickBot="1" x14ac:dyDescent="0.3">
      <c r="A4" s="253">
        <v>42917</v>
      </c>
      <c r="B4" s="254" t="s">
        <v>364</v>
      </c>
      <c r="C4" s="254" t="s">
        <v>36</v>
      </c>
      <c r="D4" s="255" t="s">
        <v>365</v>
      </c>
      <c r="E4" s="255" t="s">
        <v>1</v>
      </c>
      <c r="F4" s="255">
        <v>30</v>
      </c>
      <c r="G4" s="255">
        <v>26</v>
      </c>
      <c r="H4" s="255">
        <v>0</v>
      </c>
      <c r="I4" s="255">
        <v>0</v>
      </c>
      <c r="J4" s="255">
        <v>3</v>
      </c>
      <c r="K4" s="255">
        <v>3</v>
      </c>
      <c r="L4" s="255">
        <v>0</v>
      </c>
      <c r="M4" s="255">
        <v>3</v>
      </c>
      <c r="N4" s="255">
        <v>0</v>
      </c>
      <c r="O4" s="255">
        <v>0</v>
      </c>
      <c r="P4" s="255">
        <v>0</v>
      </c>
      <c r="Q4" s="255">
        <v>1</v>
      </c>
      <c r="R4" s="255">
        <v>2</v>
      </c>
      <c r="S4" s="268">
        <v>10000</v>
      </c>
      <c r="T4" s="427" t="s">
        <v>680</v>
      </c>
      <c r="U4" s="269" t="s">
        <v>215</v>
      </c>
      <c r="V4" s="268" t="s">
        <v>239</v>
      </c>
      <c r="W4" s="256" t="s">
        <v>126</v>
      </c>
      <c r="X4" s="270" t="s">
        <v>419</v>
      </c>
      <c r="Y4" s="271">
        <v>1</v>
      </c>
      <c r="Z4" s="271">
        <v>1</v>
      </c>
      <c r="AA4" s="271">
        <v>0</v>
      </c>
      <c r="AB4" s="272">
        <v>0</v>
      </c>
      <c r="AC4" s="325">
        <v>1</v>
      </c>
      <c r="AD4" s="325">
        <v>1</v>
      </c>
      <c r="AE4" s="325">
        <v>0</v>
      </c>
      <c r="AF4" s="325">
        <v>0</v>
      </c>
      <c r="AG4" s="325">
        <v>0</v>
      </c>
      <c r="AH4" s="325">
        <v>0</v>
      </c>
      <c r="AI4" s="325">
        <v>0</v>
      </c>
      <c r="AJ4" s="325">
        <v>0</v>
      </c>
      <c r="AK4" s="325">
        <v>0</v>
      </c>
      <c r="AL4" s="325">
        <v>0</v>
      </c>
      <c r="AM4" s="325">
        <v>0</v>
      </c>
      <c r="AN4" s="325">
        <v>0</v>
      </c>
    </row>
    <row r="5" spans="1:40" ht="14.95" customHeight="1" thickBot="1" x14ac:dyDescent="0.3">
      <c r="A5" s="253">
        <v>42924</v>
      </c>
      <c r="B5" s="254" t="s">
        <v>364</v>
      </c>
      <c r="C5" s="254" t="s">
        <v>31</v>
      </c>
      <c r="D5" s="255" t="s">
        <v>365</v>
      </c>
      <c r="E5" s="255" t="s">
        <v>3</v>
      </c>
      <c r="F5" s="255">
        <v>10</v>
      </c>
      <c r="G5" s="255">
        <v>14</v>
      </c>
      <c r="H5" s="255">
        <v>0</v>
      </c>
      <c r="I5" s="255">
        <v>1</v>
      </c>
      <c r="J5" s="255">
        <v>1</v>
      </c>
      <c r="K5" s="255">
        <v>1</v>
      </c>
      <c r="L5" s="255">
        <v>0</v>
      </c>
      <c r="M5" s="255">
        <v>1</v>
      </c>
      <c r="N5" s="255">
        <v>0</v>
      </c>
      <c r="O5" s="255">
        <v>0</v>
      </c>
      <c r="P5" s="255">
        <v>0</v>
      </c>
      <c r="Q5" s="255">
        <v>0</v>
      </c>
      <c r="R5" s="255">
        <v>1</v>
      </c>
      <c r="S5" s="256">
        <v>10000</v>
      </c>
      <c r="T5" s="528" t="s">
        <v>635</v>
      </c>
      <c r="U5" s="294" t="s">
        <v>126</v>
      </c>
      <c r="V5" s="256" t="s">
        <v>239</v>
      </c>
      <c r="W5" s="256" t="s">
        <v>419</v>
      </c>
      <c r="X5" s="295" t="s">
        <v>215</v>
      </c>
      <c r="Y5" s="271">
        <v>1</v>
      </c>
      <c r="Z5" s="271">
        <v>0</v>
      </c>
      <c r="AA5" s="271">
        <v>0</v>
      </c>
      <c r="AB5" s="272">
        <v>1</v>
      </c>
      <c r="AC5" s="325">
        <v>1</v>
      </c>
      <c r="AD5" s="325">
        <v>0</v>
      </c>
      <c r="AE5" s="325">
        <v>0</v>
      </c>
      <c r="AF5" s="325">
        <v>1</v>
      </c>
      <c r="AG5" s="325">
        <v>0</v>
      </c>
      <c r="AH5" s="325">
        <v>0</v>
      </c>
      <c r="AI5" s="325">
        <v>0</v>
      </c>
      <c r="AJ5" s="325">
        <v>0</v>
      </c>
      <c r="AK5" s="325">
        <v>0</v>
      </c>
      <c r="AL5" s="325">
        <v>0</v>
      </c>
      <c r="AM5" s="325">
        <v>0</v>
      </c>
      <c r="AN5" s="325">
        <v>0</v>
      </c>
    </row>
    <row r="6" spans="1:40" ht="15.8" thickBot="1" x14ac:dyDescent="0.3">
      <c r="A6" s="245">
        <v>43057</v>
      </c>
      <c r="B6" s="246" t="s">
        <v>50</v>
      </c>
      <c r="C6" s="246" t="s">
        <v>38</v>
      </c>
      <c r="D6" s="246" t="s">
        <v>804</v>
      </c>
      <c r="E6" s="247" t="s">
        <v>3</v>
      </c>
      <c r="F6" s="247">
        <v>6</v>
      </c>
      <c r="G6" s="247">
        <v>39</v>
      </c>
      <c r="H6" s="247" t="s">
        <v>308</v>
      </c>
      <c r="I6" s="247" t="s">
        <v>308</v>
      </c>
      <c r="J6" s="247">
        <v>0</v>
      </c>
      <c r="K6" s="247">
        <v>0</v>
      </c>
      <c r="L6" s="247">
        <v>0</v>
      </c>
      <c r="M6" s="247">
        <v>2</v>
      </c>
      <c r="N6" s="247">
        <v>2</v>
      </c>
      <c r="O6" s="247">
        <v>0</v>
      </c>
      <c r="P6" s="247" t="s">
        <v>308</v>
      </c>
      <c r="Q6" s="247" t="s">
        <v>308</v>
      </c>
      <c r="R6" s="247">
        <v>5</v>
      </c>
      <c r="S6" s="262">
        <v>1000</v>
      </c>
      <c r="T6" s="516" t="s">
        <v>865</v>
      </c>
      <c r="U6" s="263" t="s">
        <v>201</v>
      </c>
      <c r="V6" s="262" t="s">
        <v>864</v>
      </c>
      <c r="W6" s="248" t="s">
        <v>179</v>
      </c>
      <c r="X6" s="264" t="s">
        <v>262</v>
      </c>
      <c r="Y6" s="265">
        <v>1</v>
      </c>
      <c r="Z6" s="265">
        <v>0</v>
      </c>
      <c r="AA6" s="265">
        <v>0</v>
      </c>
      <c r="AB6" s="266">
        <v>1</v>
      </c>
      <c r="AC6" s="265">
        <v>0</v>
      </c>
      <c r="AD6" s="265">
        <v>0</v>
      </c>
      <c r="AE6" s="265">
        <v>0</v>
      </c>
      <c r="AF6" s="266">
        <v>0</v>
      </c>
      <c r="AG6" s="265">
        <v>0</v>
      </c>
      <c r="AH6" s="265">
        <v>0</v>
      </c>
      <c r="AI6" s="265">
        <v>0</v>
      </c>
      <c r="AJ6" s="266">
        <v>0</v>
      </c>
      <c r="AK6" s="265">
        <v>1</v>
      </c>
      <c r="AL6" s="265">
        <v>0</v>
      </c>
      <c r="AM6" s="265">
        <v>0</v>
      </c>
      <c r="AN6" s="266">
        <v>1</v>
      </c>
    </row>
    <row r="7" spans="1:40" ht="17" thickBot="1" x14ac:dyDescent="0.35">
      <c r="A7" s="519">
        <v>43064</v>
      </c>
      <c r="B7" s="267" t="s">
        <v>50</v>
      </c>
      <c r="C7" s="267" t="s">
        <v>34</v>
      </c>
      <c r="D7" s="604" t="s">
        <v>249</v>
      </c>
      <c r="E7" s="604" t="s">
        <v>1</v>
      </c>
      <c r="F7" s="604">
        <v>25</v>
      </c>
      <c r="G7" s="604">
        <v>20</v>
      </c>
      <c r="H7" s="236" t="s">
        <v>308</v>
      </c>
      <c r="I7" s="236" t="s">
        <v>308</v>
      </c>
      <c r="J7" s="236">
        <v>3</v>
      </c>
      <c r="K7" s="236">
        <v>2</v>
      </c>
      <c r="L7" s="236">
        <v>0</v>
      </c>
      <c r="M7" s="236">
        <v>2</v>
      </c>
      <c r="N7" s="236">
        <v>1</v>
      </c>
      <c r="O7" s="236">
        <v>0</v>
      </c>
      <c r="P7" s="236" t="s">
        <v>308</v>
      </c>
      <c r="Q7" s="236" t="s">
        <v>308</v>
      </c>
      <c r="R7" s="236">
        <v>2</v>
      </c>
      <c r="S7" s="239"/>
      <c r="T7" s="603" t="s">
        <v>205</v>
      </c>
      <c r="U7" s="239" t="s">
        <v>833</v>
      </c>
      <c r="V7" s="239" t="s">
        <v>883</v>
      </c>
      <c r="W7" s="239" t="s">
        <v>884</v>
      </c>
      <c r="X7" s="239" t="s">
        <v>849</v>
      </c>
      <c r="Y7" s="241">
        <v>1</v>
      </c>
      <c r="Z7" s="241">
        <v>1</v>
      </c>
      <c r="AA7" s="241">
        <v>0</v>
      </c>
      <c r="AB7" s="242">
        <v>0</v>
      </c>
      <c r="AC7" s="241">
        <v>0</v>
      </c>
      <c r="AD7" s="241">
        <v>0</v>
      </c>
      <c r="AE7" s="241">
        <v>0</v>
      </c>
      <c r="AF7" s="242">
        <v>0</v>
      </c>
      <c r="AG7" s="241">
        <v>1</v>
      </c>
      <c r="AH7" s="241">
        <v>1</v>
      </c>
      <c r="AI7" s="241">
        <v>0</v>
      </c>
      <c r="AJ7" s="242">
        <v>0</v>
      </c>
      <c r="AK7" s="241">
        <v>0</v>
      </c>
      <c r="AL7" s="241">
        <v>0</v>
      </c>
      <c r="AM7" s="241">
        <v>0</v>
      </c>
      <c r="AN7" s="242">
        <v>0</v>
      </c>
    </row>
    <row r="8" spans="1:40" ht="15.8" thickBot="1" x14ac:dyDescent="0.3">
      <c r="A8" s="560"/>
      <c r="B8" s="561"/>
      <c r="C8" s="663" t="s">
        <v>702</v>
      </c>
      <c r="D8" s="664"/>
      <c r="E8" s="665"/>
      <c r="F8" s="555">
        <f>SUM(F3)</f>
        <v>6</v>
      </c>
      <c r="G8" s="555">
        <f>SUM(G3)</f>
        <v>24</v>
      </c>
      <c r="H8" s="555" t="s">
        <v>308</v>
      </c>
      <c r="I8" s="555" t="s">
        <v>308</v>
      </c>
      <c r="J8" s="555">
        <f t="shared" ref="J8:O8" si="0">SUM(J3)</f>
        <v>0</v>
      </c>
      <c r="K8" s="555">
        <f t="shared" si="0"/>
        <v>0</v>
      </c>
      <c r="L8" s="555">
        <f t="shared" si="0"/>
        <v>0</v>
      </c>
      <c r="M8" s="555">
        <f t="shared" si="0"/>
        <v>2</v>
      </c>
      <c r="N8" s="555">
        <f t="shared" si="0"/>
        <v>0</v>
      </c>
      <c r="O8" s="555">
        <f t="shared" si="0"/>
        <v>0</v>
      </c>
      <c r="P8" s="555" t="s">
        <v>308</v>
      </c>
      <c r="Q8" s="555" t="s">
        <v>308</v>
      </c>
      <c r="R8" s="555">
        <f>SUM(R3)</f>
        <v>2</v>
      </c>
      <c r="W8" s="556"/>
      <c r="X8" s="582" t="s">
        <v>702</v>
      </c>
      <c r="Y8" s="555">
        <f t="shared" ref="Y8:AN8" si="1">SUM(Y3)</f>
        <v>1</v>
      </c>
      <c r="Z8" s="555">
        <f t="shared" si="1"/>
        <v>0</v>
      </c>
      <c r="AA8" s="555">
        <f t="shared" si="1"/>
        <v>0</v>
      </c>
      <c r="AB8" s="555">
        <f t="shared" si="1"/>
        <v>1</v>
      </c>
      <c r="AC8" s="557">
        <f t="shared" si="1"/>
        <v>0</v>
      </c>
      <c r="AD8" s="557">
        <f t="shared" si="1"/>
        <v>0</v>
      </c>
      <c r="AE8" s="557">
        <f t="shared" si="1"/>
        <v>0</v>
      </c>
      <c r="AF8" s="557">
        <f t="shared" si="1"/>
        <v>0</v>
      </c>
      <c r="AG8" s="558">
        <f t="shared" si="1"/>
        <v>0</v>
      </c>
      <c r="AH8" s="558">
        <f t="shared" si="1"/>
        <v>0</v>
      </c>
      <c r="AI8" s="558">
        <f t="shared" si="1"/>
        <v>0</v>
      </c>
      <c r="AJ8" s="558">
        <f t="shared" si="1"/>
        <v>0</v>
      </c>
      <c r="AK8" s="559">
        <f t="shared" si="1"/>
        <v>1</v>
      </c>
      <c r="AL8" s="559">
        <f t="shared" si="1"/>
        <v>0</v>
      </c>
      <c r="AM8" s="559">
        <f t="shared" si="1"/>
        <v>0</v>
      </c>
      <c r="AN8" s="559">
        <f t="shared" si="1"/>
        <v>1</v>
      </c>
    </row>
    <row r="9" spans="1:40" ht="15.8" thickBot="1" x14ac:dyDescent="0.3">
      <c r="A9" s="560"/>
      <c r="B9" s="561"/>
      <c r="C9" s="700" t="s">
        <v>707</v>
      </c>
      <c r="D9" s="701"/>
      <c r="E9" s="702"/>
      <c r="F9" s="562">
        <f>SUM(F4:F5)</f>
        <v>40</v>
      </c>
      <c r="G9" s="562">
        <f t="shared" ref="G9:R9" si="2">SUM(G4:G5)</f>
        <v>40</v>
      </c>
      <c r="H9" s="562">
        <f t="shared" si="2"/>
        <v>0</v>
      </c>
      <c r="I9" s="562">
        <f t="shared" si="2"/>
        <v>1</v>
      </c>
      <c r="J9" s="562">
        <f t="shared" si="2"/>
        <v>4</v>
      </c>
      <c r="K9" s="562">
        <f t="shared" si="2"/>
        <v>4</v>
      </c>
      <c r="L9" s="562">
        <f t="shared" si="2"/>
        <v>0</v>
      </c>
      <c r="M9" s="562">
        <f t="shared" si="2"/>
        <v>4</v>
      </c>
      <c r="N9" s="562">
        <f t="shared" si="2"/>
        <v>0</v>
      </c>
      <c r="O9" s="562">
        <f t="shared" si="2"/>
        <v>0</v>
      </c>
      <c r="P9" s="562">
        <f t="shared" si="2"/>
        <v>0</v>
      </c>
      <c r="Q9" s="562">
        <f t="shared" si="2"/>
        <v>1</v>
      </c>
      <c r="R9" s="562">
        <f t="shared" si="2"/>
        <v>3</v>
      </c>
      <c r="S9" s="563"/>
      <c r="T9" s="563"/>
      <c r="U9" s="563"/>
      <c r="V9" s="563"/>
      <c r="W9" s="564"/>
      <c r="X9" s="583" t="s">
        <v>707</v>
      </c>
      <c r="Y9" s="562">
        <f t="shared" ref="Y9:AN9" si="3">SUM(Y4:Y5)</f>
        <v>2</v>
      </c>
      <c r="Z9" s="562">
        <f t="shared" si="3"/>
        <v>1</v>
      </c>
      <c r="AA9" s="562">
        <f t="shared" si="3"/>
        <v>0</v>
      </c>
      <c r="AB9" s="562">
        <f t="shared" si="3"/>
        <v>1</v>
      </c>
      <c r="AC9" s="565">
        <f t="shared" si="3"/>
        <v>2</v>
      </c>
      <c r="AD9" s="565">
        <f t="shared" si="3"/>
        <v>1</v>
      </c>
      <c r="AE9" s="565">
        <f t="shared" si="3"/>
        <v>0</v>
      </c>
      <c r="AF9" s="565">
        <f t="shared" si="3"/>
        <v>1</v>
      </c>
      <c r="AG9" s="566">
        <f t="shared" si="3"/>
        <v>0</v>
      </c>
      <c r="AH9" s="566">
        <f t="shared" si="3"/>
        <v>0</v>
      </c>
      <c r="AI9" s="566">
        <f t="shared" si="3"/>
        <v>0</v>
      </c>
      <c r="AJ9" s="566">
        <f t="shared" si="3"/>
        <v>0</v>
      </c>
      <c r="AK9" s="567">
        <f t="shared" si="3"/>
        <v>0</v>
      </c>
      <c r="AL9" s="567">
        <f t="shared" si="3"/>
        <v>0</v>
      </c>
      <c r="AM9" s="567">
        <f t="shared" si="3"/>
        <v>0</v>
      </c>
      <c r="AN9" s="567">
        <f t="shared" si="3"/>
        <v>0</v>
      </c>
    </row>
    <row r="10" spans="1:40" ht="15.8" thickBot="1" x14ac:dyDescent="0.3">
      <c r="A10" s="560"/>
      <c r="B10" s="561"/>
      <c r="C10" s="672" t="s">
        <v>701</v>
      </c>
      <c r="D10" s="673"/>
      <c r="E10" s="674"/>
      <c r="F10" s="568">
        <f>SUM(F6:F7)</f>
        <v>31</v>
      </c>
      <c r="G10" s="568">
        <f>SUM(G6:G7)</f>
        <v>59</v>
      </c>
      <c r="H10" s="568" t="s">
        <v>308</v>
      </c>
      <c r="I10" s="568" t="s">
        <v>308</v>
      </c>
      <c r="J10" s="568">
        <f t="shared" ref="J10:O10" si="4">SUM(J6:J7)</f>
        <v>3</v>
      </c>
      <c r="K10" s="568">
        <f t="shared" si="4"/>
        <v>2</v>
      </c>
      <c r="L10" s="568">
        <f t="shared" si="4"/>
        <v>0</v>
      </c>
      <c r="M10" s="568">
        <f t="shared" si="4"/>
        <v>4</v>
      </c>
      <c r="N10" s="568">
        <f t="shared" si="4"/>
        <v>3</v>
      </c>
      <c r="O10" s="568">
        <f t="shared" si="4"/>
        <v>0</v>
      </c>
      <c r="P10" s="568" t="s">
        <v>308</v>
      </c>
      <c r="Q10" s="568" t="s">
        <v>308</v>
      </c>
      <c r="R10" s="568">
        <f>SUM(R6:R7)</f>
        <v>7</v>
      </c>
      <c r="S10" s="569"/>
      <c r="T10" s="569"/>
      <c r="U10" s="569"/>
      <c r="V10" s="569"/>
      <c r="W10" s="570"/>
      <c r="X10" s="584" t="s">
        <v>701</v>
      </c>
      <c r="Y10" s="568">
        <f t="shared" ref="Y10:AN10" si="5">SUM(Y6:Y7)</f>
        <v>2</v>
      </c>
      <c r="Z10" s="568">
        <f t="shared" si="5"/>
        <v>1</v>
      </c>
      <c r="AA10" s="568">
        <f t="shared" si="5"/>
        <v>0</v>
      </c>
      <c r="AB10" s="568">
        <f t="shared" si="5"/>
        <v>1</v>
      </c>
      <c r="AC10" s="572">
        <f t="shared" si="5"/>
        <v>0</v>
      </c>
      <c r="AD10" s="572">
        <f t="shared" si="5"/>
        <v>0</v>
      </c>
      <c r="AE10" s="572">
        <f t="shared" si="5"/>
        <v>0</v>
      </c>
      <c r="AF10" s="572">
        <f t="shared" si="5"/>
        <v>0</v>
      </c>
      <c r="AG10" s="573">
        <f t="shared" si="5"/>
        <v>1</v>
      </c>
      <c r="AH10" s="573">
        <f t="shared" si="5"/>
        <v>1</v>
      </c>
      <c r="AI10" s="573">
        <f t="shared" si="5"/>
        <v>0</v>
      </c>
      <c r="AJ10" s="573">
        <f t="shared" si="5"/>
        <v>0</v>
      </c>
      <c r="AK10" s="574">
        <f t="shared" si="5"/>
        <v>1</v>
      </c>
      <c r="AL10" s="574">
        <f t="shared" si="5"/>
        <v>0</v>
      </c>
      <c r="AM10" s="574">
        <f t="shared" si="5"/>
        <v>0</v>
      </c>
      <c r="AN10" s="574">
        <f t="shared" si="5"/>
        <v>1</v>
      </c>
    </row>
    <row r="11" spans="1:40" ht="15.8" customHeight="1" thickBot="1" x14ac:dyDescent="0.3">
      <c r="A11" s="560"/>
      <c r="B11" s="561"/>
      <c r="C11" s="669" t="s">
        <v>699</v>
      </c>
      <c r="D11" s="670"/>
      <c r="E11" s="671"/>
      <c r="F11" s="575">
        <f>SUM(F3:F7)</f>
        <v>77</v>
      </c>
      <c r="G11" s="575">
        <f t="shared" ref="G11:R11" si="6">SUM(G3:G7)</f>
        <v>123</v>
      </c>
      <c r="H11" s="575">
        <f t="shared" si="6"/>
        <v>0</v>
      </c>
      <c r="I11" s="575">
        <f t="shared" si="6"/>
        <v>1</v>
      </c>
      <c r="J11" s="575">
        <f t="shared" si="6"/>
        <v>7</v>
      </c>
      <c r="K11" s="575">
        <f t="shared" si="6"/>
        <v>6</v>
      </c>
      <c r="L11" s="575">
        <f t="shared" si="6"/>
        <v>0</v>
      </c>
      <c r="M11" s="575">
        <f t="shared" si="6"/>
        <v>10</v>
      </c>
      <c r="N11" s="575">
        <f t="shared" si="6"/>
        <v>3</v>
      </c>
      <c r="O11" s="575">
        <f t="shared" si="6"/>
        <v>0</v>
      </c>
      <c r="P11" s="575">
        <f t="shared" si="6"/>
        <v>0</v>
      </c>
      <c r="Q11" s="575">
        <f t="shared" si="6"/>
        <v>1</v>
      </c>
      <c r="R11" s="575">
        <f t="shared" si="6"/>
        <v>12</v>
      </c>
      <c r="S11" s="576"/>
      <c r="T11" s="576"/>
      <c r="U11" s="576"/>
      <c r="V11" s="576"/>
      <c r="W11" s="577"/>
      <c r="X11" s="585" t="s">
        <v>699</v>
      </c>
      <c r="Y11" s="575">
        <f t="shared" ref="Y11:AN11" si="7">SUM(Y3:Y7)</f>
        <v>5</v>
      </c>
      <c r="Z11" s="575">
        <f t="shared" si="7"/>
        <v>2</v>
      </c>
      <c r="AA11" s="575">
        <f t="shared" si="7"/>
        <v>0</v>
      </c>
      <c r="AB11" s="575">
        <f t="shared" si="7"/>
        <v>3</v>
      </c>
      <c r="AC11" s="579">
        <f t="shared" si="7"/>
        <v>2</v>
      </c>
      <c r="AD11" s="579">
        <f t="shared" si="7"/>
        <v>1</v>
      </c>
      <c r="AE11" s="579">
        <f t="shared" si="7"/>
        <v>0</v>
      </c>
      <c r="AF11" s="579">
        <f t="shared" si="7"/>
        <v>1</v>
      </c>
      <c r="AG11" s="580">
        <f t="shared" si="7"/>
        <v>1</v>
      </c>
      <c r="AH11" s="580">
        <f t="shared" si="7"/>
        <v>1</v>
      </c>
      <c r="AI11" s="580">
        <f t="shared" si="7"/>
        <v>0</v>
      </c>
      <c r="AJ11" s="580">
        <f t="shared" si="7"/>
        <v>0</v>
      </c>
      <c r="AK11" s="581">
        <f t="shared" si="7"/>
        <v>2</v>
      </c>
      <c r="AL11" s="581">
        <f t="shared" si="7"/>
        <v>0</v>
      </c>
      <c r="AM11" s="581">
        <f t="shared" si="7"/>
        <v>0</v>
      </c>
      <c r="AN11" s="581">
        <f t="shared" si="7"/>
        <v>2</v>
      </c>
    </row>
    <row r="12" spans="1:40" ht="14.95" x14ac:dyDescent="0.25">
      <c r="A12" s="220" t="s">
        <v>366</v>
      </c>
      <c r="F12" s="16"/>
      <c r="G12" s="16"/>
      <c r="H12" s="15"/>
      <c r="I12" s="16"/>
      <c r="J12" s="16"/>
      <c r="K12" s="16"/>
      <c r="L12" s="16"/>
      <c r="M12" s="16"/>
      <c r="N12" s="16"/>
      <c r="O12" s="16"/>
      <c r="P12" s="16"/>
      <c r="Q12" s="16"/>
      <c r="R12" s="16"/>
    </row>
    <row r="13" spans="1:40" ht="14.95" x14ac:dyDescent="0.25">
      <c r="A13" s="220" t="s">
        <v>810</v>
      </c>
      <c r="F13" s="16"/>
      <c r="G13" s="16"/>
      <c r="H13" s="15"/>
      <c r="I13" s="16"/>
      <c r="J13" s="16"/>
      <c r="K13" s="16"/>
      <c r="L13" s="16"/>
      <c r="M13" s="16"/>
      <c r="N13" s="16"/>
      <c r="O13" s="16"/>
      <c r="P13" s="16"/>
      <c r="Q13" s="16"/>
      <c r="R13" s="16"/>
    </row>
    <row r="14" spans="1:40" ht="14.95" x14ac:dyDescent="0.25">
      <c r="A14" s="211"/>
      <c r="B14" t="s">
        <v>48</v>
      </c>
    </row>
    <row r="15" spans="1:40" ht="14.95" x14ac:dyDescent="0.25">
      <c r="A15" s="209"/>
      <c r="B15" t="s">
        <v>46</v>
      </c>
    </row>
    <row r="16" spans="1:40" ht="14.95" x14ac:dyDescent="0.25">
      <c r="A16" s="210"/>
      <c r="B16" t="s">
        <v>47</v>
      </c>
    </row>
    <row r="17" spans="1:1" x14ac:dyDescent="0.25">
      <c r="A17" s="18" t="s">
        <v>28</v>
      </c>
    </row>
  </sheetData>
  <mergeCells count="10">
    <mergeCell ref="C8:E8"/>
    <mergeCell ref="C9:E9"/>
    <mergeCell ref="C11:E11"/>
    <mergeCell ref="P1:R1"/>
    <mergeCell ref="A1:C1"/>
    <mergeCell ref="E1:G1"/>
    <mergeCell ref="H1:I1"/>
    <mergeCell ref="J1:M1"/>
    <mergeCell ref="N1:O1"/>
    <mergeCell ref="C10:E1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N26"/>
  <sheetViews>
    <sheetView workbookViewId="0">
      <selection activeCell="S16" sqref="S16"/>
    </sheetView>
  </sheetViews>
  <sheetFormatPr defaultRowHeight="14.3" x14ac:dyDescent="0.25"/>
  <cols>
    <col min="1" max="1" width="7.625" customWidth="1"/>
    <col min="2" max="2" width="5.625" customWidth="1"/>
    <col min="3" max="3" width="11.625" customWidth="1"/>
    <col min="4" max="4" width="5" customWidth="1"/>
    <col min="5" max="18" width="3.75" customWidth="1"/>
    <col min="19" max="20" width="6.25" customWidth="1"/>
    <col min="21" max="21" width="27.375" customWidth="1"/>
    <col min="22" max="22" width="21" customWidth="1"/>
    <col min="23" max="23" width="27.375" customWidth="1"/>
    <col min="24" max="24" width="21" customWidth="1"/>
    <col min="25" max="28" width="4.25" customWidth="1"/>
    <col min="29" max="40" width="3.75" customWidth="1"/>
  </cols>
  <sheetData>
    <row r="1" spans="1:40" ht="14.95" customHeight="1" thickBot="1" x14ac:dyDescent="0.3">
      <c r="A1" s="813" t="s">
        <v>101</v>
      </c>
      <c r="B1" s="814"/>
      <c r="C1" s="814"/>
      <c r="D1" s="217"/>
      <c r="E1" s="815" t="s">
        <v>24</v>
      </c>
      <c r="F1" s="816"/>
      <c r="G1" s="817"/>
      <c r="H1" s="815" t="s">
        <v>23</v>
      </c>
      <c r="I1" s="817"/>
      <c r="J1" s="810" t="s">
        <v>6</v>
      </c>
      <c r="K1" s="811"/>
      <c r="L1" s="811"/>
      <c r="M1" s="812"/>
      <c r="N1" s="810" t="s">
        <v>7</v>
      </c>
      <c r="O1" s="812"/>
      <c r="P1" s="810" t="s">
        <v>25</v>
      </c>
      <c r="Q1" s="811"/>
      <c r="R1" s="812"/>
      <c r="S1" s="177" t="s">
        <v>8</v>
      </c>
      <c r="T1" s="177" t="s">
        <v>9</v>
      </c>
      <c r="U1" s="178" t="s">
        <v>10</v>
      </c>
      <c r="V1" s="177" t="s">
        <v>11</v>
      </c>
      <c r="W1" s="179" t="s">
        <v>26</v>
      </c>
      <c r="X1" s="224" t="s">
        <v>27</v>
      </c>
      <c r="Y1" s="180" t="s">
        <v>20</v>
      </c>
      <c r="Z1" s="181"/>
      <c r="AA1" s="181"/>
      <c r="AB1" s="181"/>
      <c r="AC1" s="180" t="s">
        <v>76</v>
      </c>
      <c r="AD1" s="181"/>
      <c r="AE1" s="181"/>
      <c r="AF1" s="181"/>
      <c r="AG1" s="180" t="s">
        <v>77</v>
      </c>
      <c r="AH1" s="181"/>
      <c r="AI1" s="181"/>
      <c r="AJ1" s="181"/>
      <c r="AK1" s="180" t="s">
        <v>78</v>
      </c>
      <c r="AL1" s="181"/>
      <c r="AM1" s="181"/>
      <c r="AN1" s="181"/>
    </row>
    <row r="2" spans="1:40" ht="14.95" customHeight="1" thickBot="1" x14ac:dyDescent="0.3">
      <c r="A2" s="182" t="s">
        <v>19</v>
      </c>
      <c r="B2" s="183" t="s">
        <v>18</v>
      </c>
      <c r="C2" s="184" t="s">
        <v>17</v>
      </c>
      <c r="D2" s="185" t="s">
        <v>44</v>
      </c>
      <c r="E2" s="185" t="s">
        <v>16</v>
      </c>
      <c r="F2" s="185" t="s">
        <v>4</v>
      </c>
      <c r="G2" s="185" t="s">
        <v>5</v>
      </c>
      <c r="H2" s="186" t="s">
        <v>12</v>
      </c>
      <c r="I2" s="186" t="s">
        <v>3</v>
      </c>
      <c r="J2" s="186" t="s">
        <v>12</v>
      </c>
      <c r="K2" s="186" t="s">
        <v>13</v>
      </c>
      <c r="L2" s="186" t="s">
        <v>2</v>
      </c>
      <c r="M2" s="186" t="s">
        <v>14</v>
      </c>
      <c r="N2" s="186" t="s">
        <v>15</v>
      </c>
      <c r="O2" s="186" t="s">
        <v>16</v>
      </c>
      <c r="P2" s="186" t="s">
        <v>21</v>
      </c>
      <c r="Q2" s="186" t="s">
        <v>22</v>
      </c>
      <c r="R2" s="186" t="s">
        <v>12</v>
      </c>
      <c r="S2" s="187"/>
      <c r="T2" s="188"/>
      <c r="U2" s="189"/>
      <c r="V2" s="187"/>
      <c r="W2" s="277"/>
      <c r="X2" s="190"/>
      <c r="Y2" s="177" t="s">
        <v>0</v>
      </c>
      <c r="Z2" s="177" t="s">
        <v>1</v>
      </c>
      <c r="AA2" s="177" t="s">
        <v>2</v>
      </c>
      <c r="AB2" s="177" t="s">
        <v>3</v>
      </c>
      <c r="AC2" s="177" t="s">
        <v>0</v>
      </c>
      <c r="AD2" s="177" t="s">
        <v>1</v>
      </c>
      <c r="AE2" s="177" t="s">
        <v>2</v>
      </c>
      <c r="AF2" s="177" t="s">
        <v>3</v>
      </c>
      <c r="AG2" s="177" t="s">
        <v>0</v>
      </c>
      <c r="AH2" s="177" t="s">
        <v>1</v>
      </c>
      <c r="AI2" s="177" t="s">
        <v>2</v>
      </c>
      <c r="AJ2" s="177" t="s">
        <v>3</v>
      </c>
      <c r="AK2" s="177" t="s">
        <v>0</v>
      </c>
      <c r="AL2" s="177" t="s">
        <v>1</v>
      </c>
      <c r="AM2" s="177" t="s">
        <v>2</v>
      </c>
      <c r="AN2" s="177" t="s">
        <v>3</v>
      </c>
    </row>
    <row r="3" spans="1:40" ht="14.95" customHeight="1" thickBot="1" x14ac:dyDescent="0.3">
      <c r="A3" s="379">
        <v>42770</v>
      </c>
      <c r="B3" s="380" t="s">
        <v>268</v>
      </c>
      <c r="C3" s="381" t="s">
        <v>269</v>
      </c>
      <c r="D3" s="382" t="s">
        <v>270</v>
      </c>
      <c r="E3" s="382" t="s">
        <v>1</v>
      </c>
      <c r="F3" s="382">
        <v>29</v>
      </c>
      <c r="G3" s="382">
        <v>23</v>
      </c>
      <c r="H3" s="382">
        <v>0</v>
      </c>
      <c r="I3" s="382">
        <v>0</v>
      </c>
      <c r="J3" s="382">
        <v>2</v>
      </c>
      <c r="K3" s="382">
        <v>2</v>
      </c>
      <c r="L3" s="382">
        <v>0</v>
      </c>
      <c r="M3" s="382">
        <v>5</v>
      </c>
      <c r="N3" s="382">
        <v>1</v>
      </c>
      <c r="O3" s="382">
        <v>0</v>
      </c>
      <c r="P3" s="382">
        <v>0</v>
      </c>
      <c r="Q3" s="382">
        <v>1</v>
      </c>
      <c r="R3" s="382">
        <v>2</v>
      </c>
      <c r="S3" s="383">
        <v>3000</v>
      </c>
      <c r="T3" s="533" t="s">
        <v>271</v>
      </c>
      <c r="U3" s="384" t="s">
        <v>414</v>
      </c>
      <c r="V3" s="383" t="s">
        <v>239</v>
      </c>
      <c r="W3" s="385" t="s">
        <v>619</v>
      </c>
      <c r="X3" s="386" t="s">
        <v>623</v>
      </c>
      <c r="Y3" s="387">
        <v>1</v>
      </c>
      <c r="Z3" s="387">
        <v>1</v>
      </c>
      <c r="AA3" s="387">
        <v>0</v>
      </c>
      <c r="AB3" s="388">
        <v>0</v>
      </c>
      <c r="AC3" s="387">
        <v>1</v>
      </c>
      <c r="AD3" s="387">
        <v>1</v>
      </c>
      <c r="AE3" s="387">
        <v>0</v>
      </c>
      <c r="AF3" s="388">
        <v>0</v>
      </c>
      <c r="AG3" s="387">
        <v>0</v>
      </c>
      <c r="AH3" s="387">
        <v>0</v>
      </c>
      <c r="AI3" s="387">
        <v>0</v>
      </c>
      <c r="AJ3" s="388">
        <v>0</v>
      </c>
      <c r="AK3" s="387">
        <v>0</v>
      </c>
      <c r="AL3" s="387">
        <v>0</v>
      </c>
      <c r="AM3" s="387">
        <v>0</v>
      </c>
      <c r="AN3" s="388">
        <v>0</v>
      </c>
    </row>
    <row r="4" spans="1:40" ht="14.95" customHeight="1" thickBot="1" x14ac:dyDescent="0.3">
      <c r="A4" s="379">
        <v>42777</v>
      </c>
      <c r="B4" s="380" t="s">
        <v>268</v>
      </c>
      <c r="C4" s="381" t="s">
        <v>277</v>
      </c>
      <c r="D4" s="382" t="s">
        <v>278</v>
      </c>
      <c r="E4" s="382" t="s">
        <v>1</v>
      </c>
      <c r="F4" s="382">
        <v>51</v>
      </c>
      <c r="G4" s="382">
        <v>3</v>
      </c>
      <c r="H4" s="382">
        <v>1</v>
      </c>
      <c r="I4" s="382">
        <v>0</v>
      </c>
      <c r="J4" s="382">
        <v>8</v>
      </c>
      <c r="K4" s="382">
        <v>4</v>
      </c>
      <c r="L4" s="382">
        <v>0</v>
      </c>
      <c r="M4" s="382">
        <v>1</v>
      </c>
      <c r="N4" s="382">
        <v>0</v>
      </c>
      <c r="O4" s="382">
        <v>0</v>
      </c>
      <c r="P4" s="382">
        <v>0</v>
      </c>
      <c r="Q4" s="382">
        <v>0</v>
      </c>
      <c r="R4" s="382">
        <v>0</v>
      </c>
      <c r="S4" s="383">
        <v>6091</v>
      </c>
      <c r="T4" s="533" t="s">
        <v>279</v>
      </c>
      <c r="U4" s="384" t="s">
        <v>280</v>
      </c>
      <c r="V4" s="383" t="s">
        <v>239</v>
      </c>
      <c r="W4" s="385" t="s">
        <v>623</v>
      </c>
      <c r="X4" s="386" t="s">
        <v>624</v>
      </c>
      <c r="Y4" s="387">
        <v>1</v>
      </c>
      <c r="Z4" s="387">
        <v>1</v>
      </c>
      <c r="AA4" s="387">
        <v>0</v>
      </c>
      <c r="AB4" s="388">
        <v>0</v>
      </c>
      <c r="AC4" s="387">
        <v>1</v>
      </c>
      <c r="AD4" s="387">
        <v>1</v>
      </c>
      <c r="AE4" s="387">
        <v>0</v>
      </c>
      <c r="AF4" s="388">
        <v>0</v>
      </c>
      <c r="AG4" s="387">
        <v>0</v>
      </c>
      <c r="AH4" s="387">
        <v>0</v>
      </c>
      <c r="AI4" s="387">
        <v>0</v>
      </c>
      <c r="AJ4" s="388">
        <v>0</v>
      </c>
      <c r="AK4" s="387">
        <v>0</v>
      </c>
      <c r="AL4" s="387">
        <v>0</v>
      </c>
      <c r="AM4" s="387">
        <v>0</v>
      </c>
      <c r="AN4" s="388">
        <v>0</v>
      </c>
    </row>
    <row r="5" spans="1:40" ht="14.95" customHeight="1" thickBot="1" x14ac:dyDescent="0.3">
      <c r="A5" s="389">
        <v>42784</v>
      </c>
      <c r="B5" s="390" t="s">
        <v>268</v>
      </c>
      <c r="C5" s="391" t="s">
        <v>43</v>
      </c>
      <c r="D5" s="392" t="s">
        <v>283</v>
      </c>
      <c r="E5" s="392" t="s">
        <v>1</v>
      </c>
      <c r="F5" s="392">
        <v>51</v>
      </c>
      <c r="G5" s="392">
        <v>34</v>
      </c>
      <c r="H5" s="392">
        <v>1</v>
      </c>
      <c r="I5" s="392">
        <v>0</v>
      </c>
      <c r="J5" s="392">
        <v>7</v>
      </c>
      <c r="K5" s="392">
        <v>5</v>
      </c>
      <c r="L5" s="392">
        <v>0</v>
      </c>
      <c r="M5" s="392">
        <v>2</v>
      </c>
      <c r="N5" s="392">
        <v>0</v>
      </c>
      <c r="O5" s="392">
        <v>0</v>
      </c>
      <c r="P5" s="392">
        <v>1</v>
      </c>
      <c r="Q5" s="392">
        <v>0</v>
      </c>
      <c r="R5" s="392">
        <v>5</v>
      </c>
      <c r="S5" s="237">
        <v>3416</v>
      </c>
      <c r="T5" s="496" t="s">
        <v>285</v>
      </c>
      <c r="U5" s="238" t="s">
        <v>620</v>
      </c>
      <c r="V5" s="237" t="s">
        <v>239</v>
      </c>
      <c r="W5" s="238" t="s">
        <v>615</v>
      </c>
      <c r="X5" s="239" t="s">
        <v>616</v>
      </c>
      <c r="Y5" s="397">
        <v>1</v>
      </c>
      <c r="Z5" s="397">
        <v>1</v>
      </c>
      <c r="AA5" s="397">
        <v>0</v>
      </c>
      <c r="AB5" s="398">
        <v>0</v>
      </c>
      <c r="AC5" s="397">
        <v>0</v>
      </c>
      <c r="AD5" s="397">
        <v>0</v>
      </c>
      <c r="AE5" s="397">
        <v>0</v>
      </c>
      <c r="AF5" s="398">
        <v>0</v>
      </c>
      <c r="AG5" s="397">
        <v>1</v>
      </c>
      <c r="AH5" s="397">
        <v>1</v>
      </c>
      <c r="AI5" s="397">
        <v>0</v>
      </c>
      <c r="AJ5" s="398">
        <v>0</v>
      </c>
      <c r="AK5" s="397">
        <v>0</v>
      </c>
      <c r="AL5" s="397">
        <v>0</v>
      </c>
      <c r="AM5" s="397">
        <v>0</v>
      </c>
      <c r="AN5" s="398">
        <v>0</v>
      </c>
    </row>
    <row r="6" spans="1:40" ht="14.95" customHeight="1" thickBot="1" x14ac:dyDescent="0.3">
      <c r="A6" s="389">
        <v>42791</v>
      </c>
      <c r="B6" s="390" t="s">
        <v>268</v>
      </c>
      <c r="C6" s="391" t="s">
        <v>274</v>
      </c>
      <c r="D6" s="392" t="s">
        <v>286</v>
      </c>
      <c r="E6" s="392" t="s">
        <v>1</v>
      </c>
      <c r="F6" s="392">
        <v>57</v>
      </c>
      <c r="G6" s="392">
        <v>9</v>
      </c>
      <c r="H6" s="392">
        <v>1</v>
      </c>
      <c r="I6" s="392">
        <v>0</v>
      </c>
      <c r="J6" s="392">
        <v>8</v>
      </c>
      <c r="K6" s="392">
        <v>7</v>
      </c>
      <c r="L6" s="392">
        <v>0</v>
      </c>
      <c r="M6" s="392">
        <v>1</v>
      </c>
      <c r="N6" s="392">
        <v>1</v>
      </c>
      <c r="O6" s="392">
        <v>0</v>
      </c>
      <c r="P6" s="392">
        <v>0</v>
      </c>
      <c r="Q6" s="392">
        <v>0</v>
      </c>
      <c r="R6" s="392">
        <v>0</v>
      </c>
      <c r="S6" s="237">
        <v>900</v>
      </c>
      <c r="T6" s="496" t="s">
        <v>287</v>
      </c>
      <c r="U6" s="238" t="s">
        <v>621</v>
      </c>
      <c r="V6" s="237" t="s">
        <v>239</v>
      </c>
      <c r="W6" s="238" t="s">
        <v>626</v>
      </c>
      <c r="X6" s="239" t="s">
        <v>625</v>
      </c>
      <c r="Y6" s="397">
        <v>1</v>
      </c>
      <c r="Z6" s="397">
        <v>1</v>
      </c>
      <c r="AA6" s="397">
        <v>0</v>
      </c>
      <c r="AB6" s="398">
        <v>0</v>
      </c>
      <c r="AC6" s="397">
        <v>0</v>
      </c>
      <c r="AD6" s="397">
        <v>0</v>
      </c>
      <c r="AE6" s="397">
        <v>0</v>
      </c>
      <c r="AF6" s="398">
        <v>0</v>
      </c>
      <c r="AG6" s="397">
        <v>1</v>
      </c>
      <c r="AH6" s="397">
        <v>1</v>
      </c>
      <c r="AI6" s="397">
        <v>0</v>
      </c>
      <c r="AJ6" s="398">
        <v>0</v>
      </c>
      <c r="AK6" s="397">
        <v>0</v>
      </c>
      <c r="AL6" s="397">
        <v>0</v>
      </c>
      <c r="AM6" s="397">
        <v>0</v>
      </c>
      <c r="AN6" s="398">
        <v>0</v>
      </c>
    </row>
    <row r="7" spans="1:40" ht="14.95" customHeight="1" thickBot="1" x14ac:dyDescent="0.3">
      <c r="A7" s="379">
        <v>42896</v>
      </c>
      <c r="B7" s="380" t="s">
        <v>50</v>
      </c>
      <c r="C7" s="381" t="s">
        <v>42</v>
      </c>
      <c r="D7" s="382" t="s">
        <v>224</v>
      </c>
      <c r="E7" s="382" t="s">
        <v>3</v>
      </c>
      <c r="F7" s="382">
        <v>19</v>
      </c>
      <c r="G7" s="382">
        <v>55</v>
      </c>
      <c r="H7" s="382" t="s">
        <v>308</v>
      </c>
      <c r="I7" s="382" t="s">
        <v>308</v>
      </c>
      <c r="J7" s="382">
        <v>3</v>
      </c>
      <c r="K7" s="382">
        <v>2</v>
      </c>
      <c r="L7" s="382">
        <v>0</v>
      </c>
      <c r="M7" s="382">
        <v>0</v>
      </c>
      <c r="N7" s="382">
        <v>0</v>
      </c>
      <c r="O7" s="382">
        <v>0</v>
      </c>
      <c r="P7" s="382" t="s">
        <v>308</v>
      </c>
      <c r="Q7" s="382" t="s">
        <v>308</v>
      </c>
      <c r="R7" s="382">
        <v>9</v>
      </c>
      <c r="S7" s="383">
        <v>22370</v>
      </c>
      <c r="T7" s="399" t="s">
        <v>326</v>
      </c>
      <c r="U7" s="384" t="s">
        <v>183</v>
      </c>
      <c r="V7" s="383" t="s">
        <v>413</v>
      </c>
      <c r="W7" s="385" t="s">
        <v>313</v>
      </c>
      <c r="X7" s="386" t="s">
        <v>414</v>
      </c>
      <c r="Y7" s="387">
        <v>1</v>
      </c>
      <c r="Z7" s="387">
        <v>0</v>
      </c>
      <c r="AA7" s="387">
        <v>0</v>
      </c>
      <c r="AB7" s="388">
        <v>1</v>
      </c>
      <c r="AC7" s="387">
        <v>1</v>
      </c>
      <c r="AD7" s="387">
        <v>0</v>
      </c>
      <c r="AE7" s="387">
        <v>0</v>
      </c>
      <c r="AF7" s="388">
        <v>1</v>
      </c>
      <c r="AG7" s="387">
        <v>0</v>
      </c>
      <c r="AH7" s="387">
        <v>0</v>
      </c>
      <c r="AI7" s="387">
        <v>0</v>
      </c>
      <c r="AJ7" s="388">
        <v>0</v>
      </c>
      <c r="AK7" s="387">
        <v>0</v>
      </c>
      <c r="AL7" s="387">
        <v>0</v>
      </c>
      <c r="AM7" s="387">
        <v>0</v>
      </c>
      <c r="AN7" s="388">
        <v>0</v>
      </c>
    </row>
    <row r="8" spans="1:40" ht="14.95" customHeight="1" thickBot="1" x14ac:dyDescent="0.3">
      <c r="A8" s="379">
        <v>42903</v>
      </c>
      <c r="B8" s="380" t="s">
        <v>50</v>
      </c>
      <c r="C8" s="381" t="s">
        <v>41</v>
      </c>
      <c r="D8" s="382" t="s">
        <v>350</v>
      </c>
      <c r="E8" s="382" t="s">
        <v>3</v>
      </c>
      <c r="F8" s="382">
        <v>17</v>
      </c>
      <c r="G8" s="382">
        <v>21</v>
      </c>
      <c r="H8" s="382" t="s">
        <v>308</v>
      </c>
      <c r="I8" s="382" t="s">
        <v>308</v>
      </c>
      <c r="J8" s="382">
        <v>2</v>
      </c>
      <c r="K8" s="382">
        <v>2</v>
      </c>
      <c r="L8" s="382">
        <v>0</v>
      </c>
      <c r="M8" s="382">
        <v>1</v>
      </c>
      <c r="N8" s="382">
        <v>1</v>
      </c>
      <c r="O8" s="382">
        <v>0</v>
      </c>
      <c r="P8" s="382" t="s">
        <v>308</v>
      </c>
      <c r="Q8" s="382" t="s">
        <v>308</v>
      </c>
      <c r="R8" s="382">
        <v>2</v>
      </c>
      <c r="S8" s="383">
        <v>5000</v>
      </c>
      <c r="T8" s="399" t="s">
        <v>641</v>
      </c>
      <c r="U8" s="384" t="s">
        <v>313</v>
      </c>
      <c r="V8" s="383" t="s">
        <v>413</v>
      </c>
      <c r="W8" s="385" t="s">
        <v>183</v>
      </c>
      <c r="X8" s="386" t="s">
        <v>414</v>
      </c>
      <c r="Y8" s="387">
        <v>1</v>
      </c>
      <c r="Z8" s="387">
        <v>0</v>
      </c>
      <c r="AA8" s="387">
        <v>0</v>
      </c>
      <c r="AB8" s="388">
        <v>1</v>
      </c>
      <c r="AC8" s="387">
        <v>1</v>
      </c>
      <c r="AD8" s="387">
        <v>0</v>
      </c>
      <c r="AE8" s="387">
        <v>0</v>
      </c>
      <c r="AF8" s="388">
        <v>1</v>
      </c>
      <c r="AG8" s="387">
        <v>0</v>
      </c>
      <c r="AH8" s="387">
        <v>0</v>
      </c>
      <c r="AI8" s="387">
        <v>0</v>
      </c>
      <c r="AJ8" s="388">
        <v>0</v>
      </c>
      <c r="AK8" s="387">
        <v>0</v>
      </c>
      <c r="AL8" s="387">
        <v>0</v>
      </c>
      <c r="AM8" s="387">
        <v>0</v>
      </c>
      <c r="AN8" s="388">
        <v>0</v>
      </c>
    </row>
    <row r="9" spans="1:40" ht="14.95" customHeight="1" thickBot="1" x14ac:dyDescent="0.3">
      <c r="A9" s="389">
        <v>42910</v>
      </c>
      <c r="B9" s="390" t="s">
        <v>360</v>
      </c>
      <c r="C9" s="391" t="s">
        <v>43</v>
      </c>
      <c r="D9" s="392" t="s">
        <v>361</v>
      </c>
      <c r="E9" s="392" t="s">
        <v>2</v>
      </c>
      <c r="F9" s="392">
        <v>28</v>
      </c>
      <c r="G9" s="392">
        <v>28</v>
      </c>
      <c r="H9" s="392" t="s">
        <v>308</v>
      </c>
      <c r="I9" s="392" t="s">
        <v>308</v>
      </c>
      <c r="J9" s="392">
        <v>4</v>
      </c>
      <c r="K9" s="392">
        <v>4</v>
      </c>
      <c r="L9" s="392">
        <v>0</v>
      </c>
      <c r="M9" s="392">
        <v>0</v>
      </c>
      <c r="N9" s="392">
        <v>2</v>
      </c>
      <c r="O9" s="392">
        <v>0</v>
      </c>
      <c r="P9" s="392" t="s">
        <v>308</v>
      </c>
      <c r="Q9" s="392" t="s">
        <v>308</v>
      </c>
      <c r="R9" s="392">
        <v>3</v>
      </c>
      <c r="S9" s="237">
        <v>13138</v>
      </c>
      <c r="T9" s="592" t="s">
        <v>679</v>
      </c>
      <c r="U9" s="238" t="s">
        <v>245</v>
      </c>
      <c r="V9" s="237" t="s">
        <v>678</v>
      </c>
      <c r="W9" s="238" t="s">
        <v>201</v>
      </c>
      <c r="X9" s="239" t="s">
        <v>415</v>
      </c>
      <c r="Y9" s="397">
        <v>1</v>
      </c>
      <c r="Z9" s="397">
        <v>0</v>
      </c>
      <c r="AA9" s="397">
        <v>1</v>
      </c>
      <c r="AB9" s="398">
        <v>0</v>
      </c>
      <c r="AC9" s="397">
        <v>0</v>
      </c>
      <c r="AD9" s="397">
        <v>0</v>
      </c>
      <c r="AE9" s="397">
        <v>0</v>
      </c>
      <c r="AF9" s="398">
        <v>0</v>
      </c>
      <c r="AG9" s="397">
        <v>1</v>
      </c>
      <c r="AH9" s="397">
        <v>0</v>
      </c>
      <c r="AI9" s="397">
        <v>1</v>
      </c>
      <c r="AJ9" s="398">
        <v>0</v>
      </c>
      <c r="AK9" s="397">
        <v>0</v>
      </c>
      <c r="AL9" s="397">
        <v>0</v>
      </c>
      <c r="AM9" s="397">
        <v>0</v>
      </c>
      <c r="AN9" s="398">
        <v>0</v>
      </c>
    </row>
    <row r="10" spans="1:40" ht="14.95" customHeight="1" thickBot="1" x14ac:dyDescent="0.3">
      <c r="A10" s="379">
        <v>42917</v>
      </c>
      <c r="B10" s="380" t="s">
        <v>360</v>
      </c>
      <c r="C10" s="381" t="s">
        <v>43</v>
      </c>
      <c r="D10" s="382" t="s">
        <v>362</v>
      </c>
      <c r="E10" s="382" t="s">
        <v>1</v>
      </c>
      <c r="F10" s="382">
        <v>52</v>
      </c>
      <c r="G10" s="382">
        <v>16</v>
      </c>
      <c r="H10" s="382" t="s">
        <v>308</v>
      </c>
      <c r="I10" s="382" t="s">
        <v>308</v>
      </c>
      <c r="J10" s="382">
        <v>8</v>
      </c>
      <c r="K10" s="382">
        <v>6</v>
      </c>
      <c r="L10" s="382">
        <v>0</v>
      </c>
      <c r="M10" s="382">
        <v>0</v>
      </c>
      <c r="N10" s="382">
        <v>1</v>
      </c>
      <c r="O10" s="382">
        <v>0</v>
      </c>
      <c r="P10" s="382" t="s">
        <v>308</v>
      </c>
      <c r="Q10" s="382" t="s">
        <v>308</v>
      </c>
      <c r="R10" s="382">
        <v>1</v>
      </c>
      <c r="S10" s="385">
        <v>5000</v>
      </c>
      <c r="T10" s="553" t="s">
        <v>688</v>
      </c>
      <c r="U10" s="385" t="s">
        <v>201</v>
      </c>
      <c r="V10" s="385" t="s">
        <v>678</v>
      </c>
      <c r="W10" s="385" t="s">
        <v>245</v>
      </c>
      <c r="X10" s="385" t="s">
        <v>415</v>
      </c>
      <c r="Y10" s="387">
        <v>1</v>
      </c>
      <c r="Z10" s="387">
        <v>1</v>
      </c>
      <c r="AA10" s="387">
        <v>0</v>
      </c>
      <c r="AB10" s="388">
        <v>0</v>
      </c>
      <c r="AC10" s="387">
        <v>1</v>
      </c>
      <c r="AD10" s="387">
        <v>1</v>
      </c>
      <c r="AE10" s="387">
        <v>0</v>
      </c>
      <c r="AF10" s="388">
        <v>0</v>
      </c>
      <c r="AG10" s="387">
        <v>0</v>
      </c>
      <c r="AH10" s="387">
        <v>0</v>
      </c>
      <c r="AI10" s="387">
        <v>0</v>
      </c>
      <c r="AJ10" s="388">
        <v>0</v>
      </c>
      <c r="AK10" s="387">
        <v>0</v>
      </c>
      <c r="AL10" s="387">
        <v>0</v>
      </c>
      <c r="AM10" s="387">
        <v>0</v>
      </c>
      <c r="AN10" s="388">
        <v>0</v>
      </c>
    </row>
    <row r="11" spans="1:40" ht="14.95" customHeight="1" thickBot="1" x14ac:dyDescent="0.3">
      <c r="A11" s="605">
        <v>43057</v>
      </c>
      <c r="B11" s="606" t="s">
        <v>50</v>
      </c>
      <c r="C11" s="606" t="s">
        <v>235</v>
      </c>
      <c r="D11" s="607" t="s">
        <v>803</v>
      </c>
      <c r="E11" s="607" t="s">
        <v>1</v>
      </c>
      <c r="F11" s="392">
        <v>17</v>
      </c>
      <c r="G11" s="392">
        <v>46</v>
      </c>
      <c r="H11" s="392" t="s">
        <v>308</v>
      </c>
      <c r="I11" s="392" t="s">
        <v>308</v>
      </c>
      <c r="J11" s="392">
        <v>6</v>
      </c>
      <c r="K11" s="392">
        <v>5</v>
      </c>
      <c r="L11" s="392">
        <v>0</v>
      </c>
      <c r="M11" s="392">
        <v>2</v>
      </c>
      <c r="N11" s="392">
        <v>0</v>
      </c>
      <c r="O11" s="392">
        <v>0</v>
      </c>
      <c r="P11" s="392" t="s">
        <v>308</v>
      </c>
      <c r="Q11" s="392" t="s">
        <v>308</v>
      </c>
      <c r="R11" s="392">
        <v>2</v>
      </c>
      <c r="S11" s="395">
        <v>3150</v>
      </c>
      <c r="T11" s="608" t="s">
        <v>780</v>
      </c>
      <c r="U11" s="395" t="s">
        <v>407</v>
      </c>
      <c r="V11" s="395" t="s">
        <v>239</v>
      </c>
      <c r="W11" s="395" t="s">
        <v>245</v>
      </c>
      <c r="X11" s="395" t="s">
        <v>862</v>
      </c>
      <c r="Y11" s="397">
        <v>1</v>
      </c>
      <c r="Z11" s="397">
        <v>1</v>
      </c>
      <c r="AA11" s="397">
        <v>0</v>
      </c>
      <c r="AB11" s="398">
        <v>0</v>
      </c>
      <c r="AC11" s="397">
        <v>0</v>
      </c>
      <c r="AD11" s="397">
        <v>0</v>
      </c>
      <c r="AE11" s="397">
        <v>0</v>
      </c>
      <c r="AF11" s="398">
        <v>0</v>
      </c>
      <c r="AG11" s="397">
        <v>1</v>
      </c>
      <c r="AH11" s="397">
        <v>1</v>
      </c>
      <c r="AI11" s="397">
        <v>0</v>
      </c>
      <c r="AJ11" s="398">
        <v>0</v>
      </c>
      <c r="AK11" s="397">
        <v>0</v>
      </c>
      <c r="AL11" s="397">
        <v>0</v>
      </c>
      <c r="AM11" s="397">
        <v>0</v>
      </c>
      <c r="AN11" s="398">
        <v>0</v>
      </c>
    </row>
    <row r="12" spans="1:40" ht="14.95" customHeight="1" thickBot="1" x14ac:dyDescent="0.3">
      <c r="A12" s="244">
        <v>43064</v>
      </c>
      <c r="B12" s="249" t="s">
        <v>50</v>
      </c>
      <c r="C12" s="235" t="s">
        <v>41</v>
      </c>
      <c r="D12" s="625" t="s">
        <v>354</v>
      </c>
      <c r="E12" s="236" t="s">
        <v>3</v>
      </c>
      <c r="F12" s="236">
        <v>20</v>
      </c>
      <c r="G12" s="250">
        <v>21</v>
      </c>
      <c r="H12" s="250" t="s">
        <v>308</v>
      </c>
      <c r="I12" s="236" t="s">
        <v>308</v>
      </c>
      <c r="J12" s="236">
        <v>3</v>
      </c>
      <c r="K12" s="236">
        <v>1</v>
      </c>
      <c r="L12" s="236">
        <v>0</v>
      </c>
      <c r="M12" s="236">
        <v>1</v>
      </c>
      <c r="N12" s="236">
        <v>1</v>
      </c>
      <c r="O12" s="236">
        <v>0</v>
      </c>
      <c r="P12" s="236" t="s">
        <v>308</v>
      </c>
      <c r="Q12" s="236" t="s">
        <v>308</v>
      </c>
      <c r="R12" s="236">
        <v>3</v>
      </c>
      <c r="S12" s="239">
        <v>20000</v>
      </c>
      <c r="T12" s="554" t="s">
        <v>890</v>
      </c>
      <c r="U12" s="251" t="s">
        <v>818</v>
      </c>
      <c r="V12" s="239" t="s">
        <v>887</v>
      </c>
      <c r="W12" s="239" t="s">
        <v>888</v>
      </c>
      <c r="X12" s="258" t="s">
        <v>889</v>
      </c>
      <c r="Y12" s="239">
        <v>1</v>
      </c>
      <c r="Z12" s="239">
        <v>0</v>
      </c>
      <c r="AA12" s="239">
        <v>0</v>
      </c>
      <c r="AB12" s="243">
        <v>1</v>
      </c>
      <c r="AC12" s="239">
        <v>0</v>
      </c>
      <c r="AD12" s="239">
        <v>0</v>
      </c>
      <c r="AE12" s="239">
        <v>0</v>
      </c>
      <c r="AF12" s="243">
        <v>0</v>
      </c>
      <c r="AG12" s="239">
        <v>1</v>
      </c>
      <c r="AH12" s="239">
        <v>0</v>
      </c>
      <c r="AI12" s="239">
        <v>0</v>
      </c>
      <c r="AJ12" s="243">
        <v>1</v>
      </c>
      <c r="AK12" s="239">
        <v>0</v>
      </c>
      <c r="AL12" s="239">
        <v>0</v>
      </c>
      <c r="AM12" s="239">
        <v>0</v>
      </c>
      <c r="AN12" s="243">
        <v>0</v>
      </c>
    </row>
    <row r="13" spans="1:40" ht="15.8" thickBot="1" x14ac:dyDescent="0.3">
      <c r="A13" s="560"/>
      <c r="B13" s="561"/>
      <c r="C13" s="663" t="s">
        <v>704</v>
      </c>
      <c r="D13" s="664"/>
      <c r="E13" s="665"/>
      <c r="F13" s="555">
        <f>SUM(F2:F6)</f>
        <v>188</v>
      </c>
      <c r="G13" s="555">
        <f t="shared" ref="G13:R13" si="0">SUM(G2:G6)</f>
        <v>69</v>
      </c>
      <c r="H13" s="555">
        <f t="shared" si="0"/>
        <v>3</v>
      </c>
      <c r="I13" s="555">
        <f t="shared" si="0"/>
        <v>0</v>
      </c>
      <c r="J13" s="555">
        <f t="shared" si="0"/>
        <v>25</v>
      </c>
      <c r="K13" s="555">
        <f t="shared" si="0"/>
        <v>18</v>
      </c>
      <c r="L13" s="555">
        <f t="shared" si="0"/>
        <v>0</v>
      </c>
      <c r="M13" s="555">
        <f t="shared" si="0"/>
        <v>9</v>
      </c>
      <c r="N13" s="555">
        <f t="shared" si="0"/>
        <v>2</v>
      </c>
      <c r="O13" s="555">
        <f t="shared" si="0"/>
        <v>0</v>
      </c>
      <c r="P13" s="555">
        <f t="shared" si="0"/>
        <v>1</v>
      </c>
      <c r="Q13" s="555">
        <f t="shared" si="0"/>
        <v>1</v>
      </c>
      <c r="R13" s="555">
        <f t="shared" si="0"/>
        <v>7</v>
      </c>
      <c r="W13" s="556"/>
      <c r="X13" s="582" t="s">
        <v>704</v>
      </c>
      <c r="Y13" s="555">
        <f t="shared" ref="Y13:AN13" si="1">SUM(Y2:Y6)</f>
        <v>4</v>
      </c>
      <c r="Z13" s="555">
        <f t="shared" si="1"/>
        <v>4</v>
      </c>
      <c r="AA13" s="555">
        <f t="shared" si="1"/>
        <v>0</v>
      </c>
      <c r="AB13" s="555">
        <f t="shared" si="1"/>
        <v>0</v>
      </c>
      <c r="AC13" s="557">
        <f t="shared" si="1"/>
        <v>2</v>
      </c>
      <c r="AD13" s="557">
        <f t="shared" si="1"/>
        <v>2</v>
      </c>
      <c r="AE13" s="557">
        <f t="shared" si="1"/>
        <v>0</v>
      </c>
      <c r="AF13" s="557">
        <f t="shared" si="1"/>
        <v>0</v>
      </c>
      <c r="AG13" s="558">
        <f t="shared" si="1"/>
        <v>2</v>
      </c>
      <c r="AH13" s="558">
        <f t="shared" si="1"/>
        <v>2</v>
      </c>
      <c r="AI13" s="558">
        <f t="shared" si="1"/>
        <v>0</v>
      </c>
      <c r="AJ13" s="558">
        <f t="shared" si="1"/>
        <v>0</v>
      </c>
      <c r="AK13" s="559">
        <f t="shared" si="1"/>
        <v>0</v>
      </c>
      <c r="AL13" s="559">
        <f t="shared" si="1"/>
        <v>0</v>
      </c>
      <c r="AM13" s="559">
        <f t="shared" si="1"/>
        <v>0</v>
      </c>
      <c r="AN13" s="559">
        <f t="shared" si="1"/>
        <v>0</v>
      </c>
    </row>
    <row r="14" spans="1:40" ht="15.8" thickBot="1" x14ac:dyDescent="0.3">
      <c r="A14" s="560"/>
      <c r="B14" s="561"/>
      <c r="C14" s="700" t="s">
        <v>702</v>
      </c>
      <c r="D14" s="701"/>
      <c r="E14" s="702"/>
      <c r="F14" s="562">
        <f>SUM(F7:F8)</f>
        <v>36</v>
      </c>
      <c r="G14" s="562">
        <f>SUM(G7:G8)</f>
        <v>76</v>
      </c>
      <c r="H14" s="562" t="s">
        <v>308</v>
      </c>
      <c r="I14" s="562" t="s">
        <v>308</v>
      </c>
      <c r="J14" s="562">
        <f t="shared" ref="J14:O14" si="2">SUM(J7:J8)</f>
        <v>5</v>
      </c>
      <c r="K14" s="562">
        <f t="shared" si="2"/>
        <v>4</v>
      </c>
      <c r="L14" s="562">
        <f t="shared" si="2"/>
        <v>0</v>
      </c>
      <c r="M14" s="562">
        <f t="shared" si="2"/>
        <v>1</v>
      </c>
      <c r="N14" s="562">
        <f t="shared" si="2"/>
        <v>1</v>
      </c>
      <c r="O14" s="562">
        <f t="shared" si="2"/>
        <v>0</v>
      </c>
      <c r="P14" s="562" t="s">
        <v>308</v>
      </c>
      <c r="Q14" s="562" t="s">
        <v>308</v>
      </c>
      <c r="R14" s="562">
        <f>SUM(R7:R8)</f>
        <v>11</v>
      </c>
      <c r="S14" s="563"/>
      <c r="T14" s="563"/>
      <c r="U14" s="563"/>
      <c r="V14" s="563"/>
      <c r="W14" s="564"/>
      <c r="X14" s="583" t="s">
        <v>702</v>
      </c>
      <c r="Y14" s="562">
        <f t="shared" ref="Y14:AN14" si="3">SUM(Y7:Y8)</f>
        <v>2</v>
      </c>
      <c r="Z14" s="562">
        <f t="shared" si="3"/>
        <v>0</v>
      </c>
      <c r="AA14" s="562">
        <f t="shared" si="3"/>
        <v>0</v>
      </c>
      <c r="AB14" s="562">
        <f t="shared" si="3"/>
        <v>2</v>
      </c>
      <c r="AC14" s="565">
        <f t="shared" si="3"/>
        <v>2</v>
      </c>
      <c r="AD14" s="565">
        <f t="shared" si="3"/>
        <v>0</v>
      </c>
      <c r="AE14" s="565">
        <f t="shared" si="3"/>
        <v>0</v>
      </c>
      <c r="AF14" s="565">
        <f t="shared" si="3"/>
        <v>2</v>
      </c>
      <c r="AG14" s="566">
        <f t="shared" si="3"/>
        <v>0</v>
      </c>
      <c r="AH14" s="566">
        <f t="shared" si="3"/>
        <v>0</v>
      </c>
      <c r="AI14" s="566">
        <f t="shared" si="3"/>
        <v>0</v>
      </c>
      <c r="AJ14" s="566">
        <f t="shared" si="3"/>
        <v>0</v>
      </c>
      <c r="AK14" s="567">
        <f t="shared" si="3"/>
        <v>0</v>
      </c>
      <c r="AL14" s="567">
        <f t="shared" si="3"/>
        <v>0</v>
      </c>
      <c r="AM14" s="567">
        <f t="shared" si="3"/>
        <v>0</v>
      </c>
      <c r="AN14" s="567">
        <f t="shared" si="3"/>
        <v>0</v>
      </c>
    </row>
    <row r="15" spans="1:40" ht="15.8" thickBot="1" x14ac:dyDescent="0.3">
      <c r="A15" s="560"/>
      <c r="B15" s="561"/>
      <c r="C15" s="672" t="s">
        <v>705</v>
      </c>
      <c r="D15" s="673"/>
      <c r="E15" s="674"/>
      <c r="F15" s="568">
        <f>SUM(F9:F10)</f>
        <v>80</v>
      </c>
      <c r="G15" s="568">
        <f>SUM(G9:G10)</f>
        <v>44</v>
      </c>
      <c r="H15" s="568" t="s">
        <v>308</v>
      </c>
      <c r="I15" s="568" t="s">
        <v>308</v>
      </c>
      <c r="J15" s="568">
        <f t="shared" ref="J15:O15" si="4">SUM(J9:J10)</f>
        <v>12</v>
      </c>
      <c r="K15" s="568">
        <f t="shared" si="4"/>
        <v>10</v>
      </c>
      <c r="L15" s="568">
        <f t="shared" si="4"/>
        <v>0</v>
      </c>
      <c r="M15" s="568">
        <f t="shared" si="4"/>
        <v>0</v>
      </c>
      <c r="N15" s="568">
        <f t="shared" si="4"/>
        <v>3</v>
      </c>
      <c r="O15" s="568">
        <f t="shared" si="4"/>
        <v>0</v>
      </c>
      <c r="P15" s="568" t="s">
        <v>308</v>
      </c>
      <c r="Q15" s="568" t="s">
        <v>308</v>
      </c>
      <c r="R15" s="568">
        <f>SUM(R9:R10)</f>
        <v>4</v>
      </c>
      <c r="S15" s="569"/>
      <c r="T15" s="569"/>
      <c r="U15" s="569"/>
      <c r="V15" s="569"/>
      <c r="W15" s="570"/>
      <c r="X15" s="584" t="s">
        <v>705</v>
      </c>
      <c r="Y15" s="568">
        <f t="shared" ref="Y15:AN15" si="5">SUM(Y9:Y10)</f>
        <v>2</v>
      </c>
      <c r="Z15" s="568">
        <f t="shared" si="5"/>
        <v>1</v>
      </c>
      <c r="AA15" s="568">
        <f t="shared" si="5"/>
        <v>1</v>
      </c>
      <c r="AB15" s="568">
        <f t="shared" si="5"/>
        <v>0</v>
      </c>
      <c r="AC15" s="572">
        <f t="shared" si="5"/>
        <v>1</v>
      </c>
      <c r="AD15" s="572">
        <f t="shared" si="5"/>
        <v>1</v>
      </c>
      <c r="AE15" s="572">
        <f t="shared" si="5"/>
        <v>0</v>
      </c>
      <c r="AF15" s="572">
        <f t="shared" si="5"/>
        <v>0</v>
      </c>
      <c r="AG15" s="573">
        <f t="shared" si="5"/>
        <v>1</v>
      </c>
      <c r="AH15" s="573">
        <f t="shared" si="5"/>
        <v>0</v>
      </c>
      <c r="AI15" s="573">
        <f t="shared" si="5"/>
        <v>1</v>
      </c>
      <c r="AJ15" s="573">
        <f t="shared" si="5"/>
        <v>0</v>
      </c>
      <c r="AK15" s="574">
        <f t="shared" si="5"/>
        <v>0</v>
      </c>
      <c r="AL15" s="574">
        <f t="shared" si="5"/>
        <v>0</v>
      </c>
      <c r="AM15" s="574">
        <f t="shared" si="5"/>
        <v>0</v>
      </c>
      <c r="AN15" s="574">
        <f t="shared" si="5"/>
        <v>0</v>
      </c>
    </row>
    <row r="16" spans="1:40" ht="15.8" thickBot="1" x14ac:dyDescent="0.3">
      <c r="A16" s="560"/>
      <c r="B16" s="561"/>
      <c r="C16" s="672" t="s">
        <v>701</v>
      </c>
      <c r="D16" s="703"/>
      <c r="E16" s="704"/>
      <c r="F16" s="568">
        <f>SUM(F11:F12)</f>
        <v>37</v>
      </c>
      <c r="G16" s="568">
        <f>SUM(G11:G12)</f>
        <v>67</v>
      </c>
      <c r="H16" s="568" t="s">
        <v>308</v>
      </c>
      <c r="I16" s="568" t="s">
        <v>308</v>
      </c>
      <c r="J16" s="568">
        <f t="shared" ref="J16:O16" si="6">SUM(J11:J12)</f>
        <v>9</v>
      </c>
      <c r="K16" s="568">
        <f t="shared" si="6"/>
        <v>6</v>
      </c>
      <c r="L16" s="568">
        <f t="shared" si="6"/>
        <v>0</v>
      </c>
      <c r="M16" s="568">
        <f t="shared" si="6"/>
        <v>3</v>
      </c>
      <c r="N16" s="568">
        <f t="shared" si="6"/>
        <v>1</v>
      </c>
      <c r="O16" s="568">
        <f t="shared" si="6"/>
        <v>0</v>
      </c>
      <c r="P16" s="568" t="s">
        <v>308</v>
      </c>
      <c r="Q16" s="568" t="s">
        <v>308</v>
      </c>
      <c r="R16" s="568">
        <f>SUM(R11:R12)</f>
        <v>5</v>
      </c>
      <c r="S16" s="569"/>
      <c r="T16" s="569"/>
      <c r="U16" s="569"/>
      <c r="V16" s="569"/>
      <c r="W16" s="570"/>
      <c r="X16" s="584" t="s">
        <v>701</v>
      </c>
      <c r="Y16" s="568">
        <f t="shared" ref="Y16:AN16" si="7">SUM(Y11:Y12)</f>
        <v>2</v>
      </c>
      <c r="Z16" s="568">
        <f t="shared" si="7"/>
        <v>1</v>
      </c>
      <c r="AA16" s="568">
        <f t="shared" si="7"/>
        <v>0</v>
      </c>
      <c r="AB16" s="568">
        <f t="shared" si="7"/>
        <v>1</v>
      </c>
      <c r="AC16" s="572">
        <f t="shared" si="7"/>
        <v>0</v>
      </c>
      <c r="AD16" s="572">
        <f t="shared" si="7"/>
        <v>0</v>
      </c>
      <c r="AE16" s="572">
        <f t="shared" si="7"/>
        <v>0</v>
      </c>
      <c r="AF16" s="572">
        <f t="shared" si="7"/>
        <v>0</v>
      </c>
      <c r="AG16" s="573">
        <f t="shared" si="7"/>
        <v>2</v>
      </c>
      <c r="AH16" s="573">
        <f t="shared" si="7"/>
        <v>1</v>
      </c>
      <c r="AI16" s="573">
        <f t="shared" si="7"/>
        <v>0</v>
      </c>
      <c r="AJ16" s="573">
        <f t="shared" si="7"/>
        <v>1</v>
      </c>
      <c r="AK16" s="574">
        <f t="shared" si="7"/>
        <v>0</v>
      </c>
      <c r="AL16" s="574">
        <f t="shared" si="7"/>
        <v>0</v>
      </c>
      <c r="AM16" s="574">
        <f t="shared" si="7"/>
        <v>0</v>
      </c>
      <c r="AN16" s="574">
        <f t="shared" si="7"/>
        <v>0</v>
      </c>
    </row>
    <row r="17" spans="1:40" ht="15.8" thickBot="1" x14ac:dyDescent="0.3">
      <c r="A17" s="560"/>
      <c r="B17" s="561"/>
      <c r="C17" s="669" t="s">
        <v>699</v>
      </c>
      <c r="D17" s="670"/>
      <c r="E17" s="671"/>
      <c r="F17" s="575">
        <f>SUM(F2:F12)</f>
        <v>341</v>
      </c>
      <c r="G17" s="575">
        <f t="shared" ref="G17:R17" si="8">SUM(G2:G12)</f>
        <v>256</v>
      </c>
      <c r="H17" s="575">
        <f t="shared" si="8"/>
        <v>3</v>
      </c>
      <c r="I17" s="575">
        <f t="shared" si="8"/>
        <v>0</v>
      </c>
      <c r="J17" s="575">
        <f t="shared" si="8"/>
        <v>51</v>
      </c>
      <c r="K17" s="575">
        <f t="shared" si="8"/>
        <v>38</v>
      </c>
      <c r="L17" s="575">
        <f t="shared" si="8"/>
        <v>0</v>
      </c>
      <c r="M17" s="575">
        <f t="shared" si="8"/>
        <v>13</v>
      </c>
      <c r="N17" s="575">
        <f t="shared" si="8"/>
        <v>7</v>
      </c>
      <c r="O17" s="575">
        <f t="shared" si="8"/>
        <v>0</v>
      </c>
      <c r="P17" s="575">
        <f t="shared" si="8"/>
        <v>1</v>
      </c>
      <c r="Q17" s="575">
        <f t="shared" si="8"/>
        <v>1</v>
      </c>
      <c r="R17" s="575">
        <f t="shared" si="8"/>
        <v>27</v>
      </c>
      <c r="S17" s="576"/>
      <c r="T17" s="576"/>
      <c r="U17" s="576"/>
      <c r="V17" s="576"/>
      <c r="W17" s="577"/>
      <c r="X17" s="585" t="s">
        <v>699</v>
      </c>
      <c r="Y17" s="575">
        <f t="shared" ref="Y17:AN17" si="9">SUM(Y2:Y12)</f>
        <v>10</v>
      </c>
      <c r="Z17" s="575">
        <f t="shared" si="9"/>
        <v>6</v>
      </c>
      <c r="AA17" s="575">
        <f t="shared" si="9"/>
        <v>1</v>
      </c>
      <c r="AB17" s="575">
        <f t="shared" si="9"/>
        <v>3</v>
      </c>
      <c r="AC17" s="579">
        <f t="shared" si="9"/>
        <v>5</v>
      </c>
      <c r="AD17" s="579">
        <f t="shared" si="9"/>
        <v>3</v>
      </c>
      <c r="AE17" s="579">
        <f t="shared" si="9"/>
        <v>0</v>
      </c>
      <c r="AF17" s="579">
        <f t="shared" si="9"/>
        <v>2</v>
      </c>
      <c r="AG17" s="580">
        <f t="shared" si="9"/>
        <v>5</v>
      </c>
      <c r="AH17" s="580">
        <f t="shared" si="9"/>
        <v>3</v>
      </c>
      <c r="AI17" s="580">
        <f t="shared" si="9"/>
        <v>1</v>
      </c>
      <c r="AJ17" s="580">
        <f t="shared" si="9"/>
        <v>1</v>
      </c>
      <c r="AK17" s="581">
        <f t="shared" si="9"/>
        <v>0</v>
      </c>
      <c r="AL17" s="581">
        <f t="shared" si="9"/>
        <v>0</v>
      </c>
      <c r="AM17" s="581">
        <f t="shared" si="9"/>
        <v>0</v>
      </c>
      <c r="AN17" s="581">
        <f t="shared" si="9"/>
        <v>0</v>
      </c>
    </row>
    <row r="18" spans="1:40" ht="14.95" x14ac:dyDescent="0.25">
      <c r="A18" s="220" t="s">
        <v>405</v>
      </c>
      <c r="F18" s="16"/>
      <c r="G18" s="16"/>
      <c r="H18" s="15"/>
      <c r="I18" s="16"/>
      <c r="J18" s="16"/>
      <c r="K18" s="16"/>
      <c r="L18" s="16"/>
      <c r="M18" s="16"/>
      <c r="N18" s="16"/>
      <c r="O18" s="16"/>
      <c r="P18" s="16"/>
      <c r="Q18" s="16"/>
      <c r="R18" s="16"/>
    </row>
    <row r="19" spans="1:40" ht="14.95" x14ac:dyDescent="0.25">
      <c r="A19" s="220" t="s">
        <v>288</v>
      </c>
      <c r="F19" s="16"/>
      <c r="G19" s="16"/>
      <c r="H19" s="15"/>
      <c r="I19" s="16"/>
      <c r="J19" s="16"/>
      <c r="K19" s="16"/>
      <c r="L19" s="16"/>
      <c r="M19" s="16"/>
      <c r="N19" s="16"/>
      <c r="O19" s="16"/>
      <c r="P19" s="16"/>
      <c r="Q19" s="16"/>
      <c r="R19" s="16"/>
    </row>
    <row r="20" spans="1:40" ht="14.95" x14ac:dyDescent="0.25">
      <c r="A20" s="220" t="s">
        <v>404</v>
      </c>
      <c r="F20" s="16"/>
      <c r="G20" s="16"/>
      <c r="H20" s="15"/>
      <c r="I20" s="16"/>
      <c r="J20" s="16"/>
      <c r="K20" s="16"/>
      <c r="L20" s="16"/>
      <c r="M20" s="16"/>
      <c r="N20" s="16"/>
      <c r="O20" s="16"/>
      <c r="P20" s="16"/>
      <c r="Q20" s="16"/>
      <c r="R20" s="16"/>
    </row>
    <row r="21" spans="1:40" ht="14.95" x14ac:dyDescent="0.25">
      <c r="A21" s="220" t="s">
        <v>363</v>
      </c>
      <c r="F21" s="16"/>
      <c r="G21" s="16"/>
      <c r="H21" s="15"/>
      <c r="I21" s="16"/>
      <c r="J21" s="16"/>
      <c r="K21" s="16"/>
      <c r="L21" s="16"/>
      <c r="M21" s="16"/>
      <c r="N21" s="16"/>
      <c r="O21" s="16"/>
      <c r="P21" s="16"/>
      <c r="Q21" s="16"/>
      <c r="R21" s="16"/>
    </row>
    <row r="22" spans="1:40" ht="14.95" x14ac:dyDescent="0.25">
      <c r="A22" s="220" t="s">
        <v>809</v>
      </c>
      <c r="F22" s="16"/>
      <c r="G22" s="16"/>
      <c r="H22" s="15"/>
      <c r="I22" s="16"/>
      <c r="J22" s="16"/>
      <c r="K22" s="16"/>
      <c r="L22" s="16"/>
      <c r="M22" s="16"/>
      <c r="N22" s="16"/>
      <c r="O22" s="16"/>
      <c r="P22" s="16"/>
      <c r="Q22" s="16"/>
      <c r="R22" s="16"/>
    </row>
    <row r="23" spans="1:40" ht="14.95" x14ac:dyDescent="0.25">
      <c r="A23" s="211"/>
      <c r="B23" t="s">
        <v>48</v>
      </c>
    </row>
    <row r="24" spans="1:40" ht="14.95" x14ac:dyDescent="0.25">
      <c r="A24" s="209"/>
      <c r="B24" t="s">
        <v>46</v>
      </c>
    </row>
    <row r="25" spans="1:40" ht="14.95" x14ac:dyDescent="0.25">
      <c r="A25" s="210"/>
      <c r="B25" t="s">
        <v>47</v>
      </c>
    </row>
    <row r="26" spans="1:40" x14ac:dyDescent="0.25">
      <c r="A26" s="18" t="s">
        <v>28</v>
      </c>
    </row>
  </sheetData>
  <mergeCells count="11">
    <mergeCell ref="C13:E13"/>
    <mergeCell ref="C14:E14"/>
    <mergeCell ref="C15:E15"/>
    <mergeCell ref="C17:E17"/>
    <mergeCell ref="P1:R1"/>
    <mergeCell ref="A1:C1"/>
    <mergeCell ref="E1:G1"/>
    <mergeCell ref="H1:I1"/>
    <mergeCell ref="J1:M1"/>
    <mergeCell ref="N1:O1"/>
    <mergeCell ref="C16:E16"/>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N26"/>
  <sheetViews>
    <sheetView workbookViewId="0">
      <selection sqref="A1:C1"/>
    </sheetView>
  </sheetViews>
  <sheetFormatPr defaultRowHeight="14.3" x14ac:dyDescent="0.25"/>
  <cols>
    <col min="1" max="1" width="7.625" customWidth="1"/>
    <col min="2" max="2" width="5.625" customWidth="1"/>
    <col min="3" max="3" width="13.75" customWidth="1"/>
    <col min="4" max="4" width="3.875" customWidth="1"/>
    <col min="5" max="18" width="3.75" customWidth="1"/>
    <col min="19" max="20" width="6.25" customWidth="1"/>
    <col min="21" max="21" width="25.875" customWidth="1"/>
    <col min="22" max="22" width="19.125" customWidth="1"/>
    <col min="23" max="23" width="22.25" customWidth="1"/>
    <col min="24" max="24" width="24.25" bestFit="1" customWidth="1"/>
    <col min="25" max="40" width="3.75" customWidth="1"/>
  </cols>
  <sheetData>
    <row r="1" spans="1:40" ht="14.95" customHeight="1" thickBot="1" x14ac:dyDescent="0.3">
      <c r="A1" s="821" t="s">
        <v>102</v>
      </c>
      <c r="B1" s="822"/>
      <c r="C1" s="822"/>
      <c r="D1" s="218"/>
      <c r="E1" s="823" t="s">
        <v>24</v>
      </c>
      <c r="F1" s="824"/>
      <c r="G1" s="825"/>
      <c r="H1" s="823" t="s">
        <v>23</v>
      </c>
      <c r="I1" s="825"/>
      <c r="J1" s="818" t="s">
        <v>6</v>
      </c>
      <c r="K1" s="819"/>
      <c r="L1" s="819"/>
      <c r="M1" s="820"/>
      <c r="N1" s="818" t="s">
        <v>7</v>
      </c>
      <c r="O1" s="820"/>
      <c r="P1" s="818" t="s">
        <v>25</v>
      </c>
      <c r="Q1" s="819"/>
      <c r="R1" s="820"/>
      <c r="S1" s="191" t="s">
        <v>8</v>
      </c>
      <c r="T1" s="191" t="s">
        <v>9</v>
      </c>
      <c r="U1" s="192" t="s">
        <v>10</v>
      </c>
      <c r="V1" s="191" t="s">
        <v>11</v>
      </c>
      <c r="W1" s="193" t="s">
        <v>26</v>
      </c>
      <c r="X1" s="221" t="s">
        <v>27</v>
      </c>
      <c r="Y1" s="194" t="s">
        <v>20</v>
      </c>
      <c r="Z1" s="195"/>
      <c r="AA1" s="195"/>
      <c r="AB1" s="195"/>
      <c r="AC1" s="194" t="s">
        <v>76</v>
      </c>
      <c r="AD1" s="195"/>
      <c r="AE1" s="195"/>
      <c r="AF1" s="195"/>
      <c r="AG1" s="194" t="s">
        <v>77</v>
      </c>
      <c r="AH1" s="195"/>
      <c r="AI1" s="195"/>
      <c r="AJ1" s="195"/>
      <c r="AK1" s="194" t="s">
        <v>78</v>
      </c>
      <c r="AL1" s="195"/>
      <c r="AM1" s="195"/>
      <c r="AN1" s="195"/>
    </row>
    <row r="2" spans="1:40" ht="14.95" customHeight="1" thickBot="1" x14ac:dyDescent="0.3">
      <c r="A2" s="196" t="s">
        <v>19</v>
      </c>
      <c r="B2" s="197" t="s">
        <v>18</v>
      </c>
      <c r="C2" s="198" t="s">
        <v>17</v>
      </c>
      <c r="D2" s="199" t="s">
        <v>44</v>
      </c>
      <c r="E2" s="199" t="s">
        <v>16</v>
      </c>
      <c r="F2" s="199" t="s">
        <v>4</v>
      </c>
      <c r="G2" s="199" t="s">
        <v>5</v>
      </c>
      <c r="H2" s="200" t="s">
        <v>12</v>
      </c>
      <c r="I2" s="200" t="s">
        <v>3</v>
      </c>
      <c r="J2" s="200" t="s">
        <v>12</v>
      </c>
      <c r="K2" s="200" t="s">
        <v>13</v>
      </c>
      <c r="L2" s="200" t="s">
        <v>2</v>
      </c>
      <c r="M2" s="200" t="s">
        <v>14</v>
      </c>
      <c r="N2" s="200" t="s">
        <v>15</v>
      </c>
      <c r="O2" s="200" t="s">
        <v>16</v>
      </c>
      <c r="P2" s="200" t="s">
        <v>21</v>
      </c>
      <c r="Q2" s="200" t="s">
        <v>22</v>
      </c>
      <c r="R2" s="200" t="s">
        <v>12</v>
      </c>
      <c r="S2" s="201"/>
      <c r="T2" s="619"/>
      <c r="U2" s="202"/>
      <c r="V2" s="201"/>
      <c r="W2" s="279"/>
      <c r="X2" s="203"/>
      <c r="Y2" s="191" t="s">
        <v>0</v>
      </c>
      <c r="Z2" s="191" t="s">
        <v>1</v>
      </c>
      <c r="AA2" s="191" t="s">
        <v>2</v>
      </c>
      <c r="AB2" s="191" t="s">
        <v>3</v>
      </c>
      <c r="AC2" s="191" t="s">
        <v>0</v>
      </c>
      <c r="AD2" s="191" t="s">
        <v>1</v>
      </c>
      <c r="AE2" s="191" t="s">
        <v>2</v>
      </c>
      <c r="AF2" s="191" t="s">
        <v>3</v>
      </c>
      <c r="AG2" s="191" t="s">
        <v>0</v>
      </c>
      <c r="AH2" s="191" t="s">
        <v>1</v>
      </c>
      <c r="AI2" s="191" t="s">
        <v>2</v>
      </c>
      <c r="AJ2" s="191" t="s">
        <v>3</v>
      </c>
      <c r="AK2" s="191" t="s">
        <v>0</v>
      </c>
      <c r="AL2" s="191" t="s">
        <v>1</v>
      </c>
      <c r="AM2" s="191" t="s">
        <v>2</v>
      </c>
      <c r="AN2" s="191" t="s">
        <v>3</v>
      </c>
    </row>
    <row r="3" spans="1:40" ht="14.95" customHeight="1" thickBot="1" x14ac:dyDescent="0.3">
      <c r="A3" s="244">
        <v>42770</v>
      </c>
      <c r="B3" s="235" t="s">
        <v>268</v>
      </c>
      <c r="C3" s="235" t="s">
        <v>73</v>
      </c>
      <c r="D3" s="235" t="s">
        <v>270</v>
      </c>
      <c r="E3" s="236" t="s">
        <v>3</v>
      </c>
      <c r="F3" s="236">
        <v>23</v>
      </c>
      <c r="G3" s="236">
        <v>29</v>
      </c>
      <c r="H3" s="236">
        <v>0</v>
      </c>
      <c r="I3" s="236">
        <v>1</v>
      </c>
      <c r="J3" s="236">
        <v>2</v>
      </c>
      <c r="K3" s="236">
        <v>2</v>
      </c>
      <c r="L3" s="236">
        <v>0</v>
      </c>
      <c r="M3" s="236">
        <v>3</v>
      </c>
      <c r="N3" s="236">
        <v>1</v>
      </c>
      <c r="O3" s="236">
        <v>0</v>
      </c>
      <c r="P3" s="236">
        <v>0</v>
      </c>
      <c r="Q3" s="236">
        <v>0</v>
      </c>
      <c r="R3" s="236">
        <v>2</v>
      </c>
      <c r="S3" s="237">
        <v>3000</v>
      </c>
      <c r="T3" s="283" t="s">
        <v>272</v>
      </c>
      <c r="U3" s="238" t="s">
        <v>273</v>
      </c>
      <c r="V3" s="393" t="s">
        <v>239</v>
      </c>
      <c r="W3" s="395" t="s">
        <v>619</v>
      </c>
      <c r="X3" s="396" t="s">
        <v>623</v>
      </c>
      <c r="Y3" s="241">
        <v>1</v>
      </c>
      <c r="Z3" s="241">
        <v>0</v>
      </c>
      <c r="AA3" s="241">
        <v>0</v>
      </c>
      <c r="AB3" s="242">
        <v>1</v>
      </c>
      <c r="AC3" s="241">
        <v>0</v>
      </c>
      <c r="AD3" s="241">
        <v>0</v>
      </c>
      <c r="AE3" s="241">
        <v>0</v>
      </c>
      <c r="AF3" s="242">
        <v>0</v>
      </c>
      <c r="AG3" s="241">
        <v>1</v>
      </c>
      <c r="AH3" s="241">
        <v>0</v>
      </c>
      <c r="AI3" s="241">
        <v>0</v>
      </c>
      <c r="AJ3" s="242">
        <v>1</v>
      </c>
      <c r="AK3" s="241">
        <v>0</v>
      </c>
      <c r="AL3" s="241">
        <v>0</v>
      </c>
      <c r="AM3" s="241">
        <v>0</v>
      </c>
      <c r="AN3" s="242">
        <v>0</v>
      </c>
    </row>
    <row r="4" spans="1:40" ht="14.95" customHeight="1" thickBot="1" x14ac:dyDescent="0.3">
      <c r="A4" s="253">
        <v>42784</v>
      </c>
      <c r="B4" s="254" t="s">
        <v>268</v>
      </c>
      <c r="C4" s="254" t="s">
        <v>277</v>
      </c>
      <c r="D4" s="254" t="s">
        <v>281</v>
      </c>
      <c r="E4" s="255" t="s">
        <v>1</v>
      </c>
      <c r="F4" s="255">
        <v>23</v>
      </c>
      <c r="G4" s="255">
        <v>12</v>
      </c>
      <c r="H4" s="255">
        <v>1</v>
      </c>
      <c r="I4" s="255">
        <v>0</v>
      </c>
      <c r="J4" s="255">
        <v>4</v>
      </c>
      <c r="K4" s="255">
        <v>1</v>
      </c>
      <c r="L4" s="255">
        <v>0</v>
      </c>
      <c r="M4" s="255">
        <v>0</v>
      </c>
      <c r="N4" s="255">
        <v>0</v>
      </c>
      <c r="O4" s="255">
        <v>0</v>
      </c>
      <c r="P4" s="255">
        <v>0</v>
      </c>
      <c r="Q4" s="255">
        <v>0</v>
      </c>
      <c r="R4" s="255">
        <v>0</v>
      </c>
      <c r="S4" s="268">
        <v>2300</v>
      </c>
      <c r="T4" s="427" t="s">
        <v>282</v>
      </c>
      <c r="U4" s="269" t="s">
        <v>280</v>
      </c>
      <c r="V4" s="268" t="s">
        <v>239</v>
      </c>
      <c r="W4" s="256" t="s">
        <v>614</v>
      </c>
      <c r="X4" s="270" t="s">
        <v>627</v>
      </c>
      <c r="Y4" s="271">
        <v>1</v>
      </c>
      <c r="Z4" s="271">
        <v>1</v>
      </c>
      <c r="AA4" s="271">
        <v>0</v>
      </c>
      <c r="AB4" s="272">
        <v>0</v>
      </c>
      <c r="AC4" s="271">
        <v>1</v>
      </c>
      <c r="AD4" s="271">
        <v>1</v>
      </c>
      <c r="AE4" s="271">
        <v>0</v>
      </c>
      <c r="AF4" s="272">
        <v>0</v>
      </c>
      <c r="AG4" s="271">
        <v>0</v>
      </c>
      <c r="AH4" s="271">
        <v>0</v>
      </c>
      <c r="AI4" s="271">
        <v>0</v>
      </c>
      <c r="AJ4" s="272">
        <v>0</v>
      </c>
      <c r="AK4" s="271">
        <v>0</v>
      </c>
      <c r="AL4" s="271">
        <v>0</v>
      </c>
      <c r="AM4" s="271">
        <v>0</v>
      </c>
      <c r="AN4" s="272">
        <v>0</v>
      </c>
    </row>
    <row r="5" spans="1:40" ht="14.95" customHeight="1" thickBot="1" x14ac:dyDescent="0.3">
      <c r="A5" s="253">
        <v>42791</v>
      </c>
      <c r="B5" s="274" t="s">
        <v>268</v>
      </c>
      <c r="C5" s="254" t="s">
        <v>43</v>
      </c>
      <c r="D5" s="254" t="s">
        <v>281</v>
      </c>
      <c r="E5" s="255" t="s">
        <v>1</v>
      </c>
      <c r="F5" s="255">
        <v>17</v>
      </c>
      <c r="G5" s="255">
        <v>13</v>
      </c>
      <c r="H5" s="255">
        <v>0</v>
      </c>
      <c r="I5" s="255">
        <v>0</v>
      </c>
      <c r="J5" s="255">
        <v>2</v>
      </c>
      <c r="K5" s="255">
        <v>2</v>
      </c>
      <c r="L5" s="255">
        <v>0</v>
      </c>
      <c r="M5" s="255">
        <v>1</v>
      </c>
      <c r="N5" s="255">
        <v>2</v>
      </c>
      <c r="O5" s="255">
        <v>0</v>
      </c>
      <c r="P5" s="255">
        <v>0</v>
      </c>
      <c r="Q5" s="255">
        <v>1</v>
      </c>
      <c r="R5" s="255">
        <v>1</v>
      </c>
      <c r="S5" s="268">
        <v>1800</v>
      </c>
      <c r="T5" s="427" t="s">
        <v>276</v>
      </c>
      <c r="U5" s="269" t="s">
        <v>619</v>
      </c>
      <c r="V5" s="268" t="s">
        <v>239</v>
      </c>
      <c r="W5" s="256" t="s">
        <v>614</v>
      </c>
      <c r="X5" s="270" t="s">
        <v>613</v>
      </c>
      <c r="Y5" s="271">
        <v>1</v>
      </c>
      <c r="Z5" s="271">
        <v>1</v>
      </c>
      <c r="AA5" s="271">
        <v>0</v>
      </c>
      <c r="AB5" s="272">
        <v>0</v>
      </c>
      <c r="AC5" s="271">
        <v>1</v>
      </c>
      <c r="AD5" s="271">
        <v>1</v>
      </c>
      <c r="AE5" s="271">
        <v>0</v>
      </c>
      <c r="AF5" s="272">
        <v>0</v>
      </c>
      <c r="AG5" s="271">
        <v>0</v>
      </c>
      <c r="AH5" s="271">
        <v>0</v>
      </c>
      <c r="AI5" s="271">
        <v>0</v>
      </c>
      <c r="AJ5" s="272">
        <v>0</v>
      </c>
      <c r="AK5" s="271">
        <v>0</v>
      </c>
      <c r="AL5" s="271">
        <v>0</v>
      </c>
      <c r="AM5" s="271">
        <v>0</v>
      </c>
      <c r="AN5" s="272">
        <v>0</v>
      </c>
    </row>
    <row r="6" spans="1:40" ht="14.95" customHeight="1" thickBot="1" x14ac:dyDescent="0.3">
      <c r="A6" s="253">
        <v>42798</v>
      </c>
      <c r="B6" s="254" t="s">
        <v>268</v>
      </c>
      <c r="C6" s="254" t="s">
        <v>274</v>
      </c>
      <c r="D6" s="254" t="s">
        <v>293</v>
      </c>
      <c r="E6" s="255" t="s">
        <v>1</v>
      </c>
      <c r="F6" s="255">
        <v>45</v>
      </c>
      <c r="G6" s="255">
        <v>14</v>
      </c>
      <c r="H6" s="255">
        <v>1</v>
      </c>
      <c r="I6" s="255">
        <v>0</v>
      </c>
      <c r="J6" s="255">
        <v>6</v>
      </c>
      <c r="K6" s="255">
        <v>6</v>
      </c>
      <c r="L6" s="255">
        <v>0</v>
      </c>
      <c r="M6" s="255">
        <v>1</v>
      </c>
      <c r="N6" s="255">
        <v>1</v>
      </c>
      <c r="O6" s="255">
        <v>1</v>
      </c>
      <c r="P6" s="255">
        <v>0</v>
      </c>
      <c r="Q6" s="255">
        <v>0</v>
      </c>
      <c r="R6" s="255">
        <v>1</v>
      </c>
      <c r="S6" s="268"/>
      <c r="T6" s="427" t="s">
        <v>294</v>
      </c>
      <c r="U6" s="269" t="s">
        <v>628</v>
      </c>
      <c r="V6" s="268" t="s">
        <v>239</v>
      </c>
      <c r="W6" s="256" t="s">
        <v>629</v>
      </c>
      <c r="X6" s="270" t="s">
        <v>630</v>
      </c>
      <c r="Y6" s="271">
        <v>1</v>
      </c>
      <c r="Z6" s="271">
        <v>1</v>
      </c>
      <c r="AA6" s="271">
        <v>0</v>
      </c>
      <c r="AB6" s="272">
        <v>0</v>
      </c>
      <c r="AC6" s="271">
        <v>1</v>
      </c>
      <c r="AD6" s="271">
        <v>1</v>
      </c>
      <c r="AE6" s="271">
        <v>0</v>
      </c>
      <c r="AF6" s="272">
        <v>0</v>
      </c>
      <c r="AG6" s="271">
        <v>0</v>
      </c>
      <c r="AH6" s="271">
        <v>0</v>
      </c>
      <c r="AI6" s="271">
        <v>0</v>
      </c>
      <c r="AJ6" s="272">
        <v>0</v>
      </c>
      <c r="AK6" s="271">
        <v>0</v>
      </c>
      <c r="AL6" s="271">
        <v>0</v>
      </c>
      <c r="AM6" s="271">
        <v>0</v>
      </c>
      <c r="AN6" s="272">
        <v>0</v>
      </c>
    </row>
    <row r="7" spans="1:40" ht="14.95" customHeight="1" thickBot="1" x14ac:dyDescent="0.3">
      <c r="A7" s="244">
        <v>42868</v>
      </c>
      <c r="B7" s="235" t="s">
        <v>304</v>
      </c>
      <c r="C7" s="235" t="s">
        <v>305</v>
      </c>
      <c r="D7" s="235" t="s">
        <v>306</v>
      </c>
      <c r="E7" s="236" t="s">
        <v>1</v>
      </c>
      <c r="F7" s="236">
        <v>45</v>
      </c>
      <c r="G7" s="236">
        <v>19</v>
      </c>
      <c r="H7" s="236" t="s">
        <v>308</v>
      </c>
      <c r="I7" s="236" t="s">
        <v>308</v>
      </c>
      <c r="J7" s="236">
        <v>7</v>
      </c>
      <c r="K7" s="236">
        <v>5</v>
      </c>
      <c r="L7" s="236">
        <v>0</v>
      </c>
      <c r="M7" s="236">
        <v>0</v>
      </c>
      <c r="N7" s="236">
        <v>1</v>
      </c>
      <c r="O7" s="236">
        <v>0</v>
      </c>
      <c r="P7" s="236" t="s">
        <v>308</v>
      </c>
      <c r="Q7" s="236" t="s">
        <v>308</v>
      </c>
      <c r="R7" s="236">
        <v>3</v>
      </c>
      <c r="S7" s="237"/>
      <c r="T7" s="496" t="s">
        <v>309</v>
      </c>
      <c r="U7" s="238" t="s">
        <v>280</v>
      </c>
      <c r="V7" s="237" t="s">
        <v>239</v>
      </c>
      <c r="W7" s="239"/>
      <c r="X7" s="240"/>
      <c r="Y7" s="241">
        <v>1</v>
      </c>
      <c r="Z7" s="241">
        <v>1</v>
      </c>
      <c r="AA7" s="241">
        <v>0</v>
      </c>
      <c r="AB7" s="242">
        <v>0</v>
      </c>
      <c r="AC7" s="241">
        <v>0</v>
      </c>
      <c r="AD7" s="241">
        <v>0</v>
      </c>
      <c r="AE7" s="241">
        <v>0</v>
      </c>
      <c r="AF7" s="242">
        <v>0</v>
      </c>
      <c r="AG7" s="241">
        <v>1</v>
      </c>
      <c r="AH7" s="241">
        <v>1</v>
      </c>
      <c r="AI7" s="241">
        <v>0</v>
      </c>
      <c r="AJ7" s="242">
        <v>0</v>
      </c>
      <c r="AK7" s="241">
        <v>0</v>
      </c>
      <c r="AL7" s="241">
        <v>0</v>
      </c>
      <c r="AM7" s="241">
        <v>0</v>
      </c>
      <c r="AN7" s="242">
        <v>0</v>
      </c>
    </row>
    <row r="8" spans="1:40" ht="14.95" customHeight="1" thickBot="1" x14ac:dyDescent="0.3">
      <c r="A8" s="253">
        <v>42875</v>
      </c>
      <c r="B8" s="254" t="s">
        <v>304</v>
      </c>
      <c r="C8" s="254" t="s">
        <v>277</v>
      </c>
      <c r="D8" s="254" t="s">
        <v>293</v>
      </c>
      <c r="E8" s="255" t="s">
        <v>1</v>
      </c>
      <c r="F8" s="255">
        <v>41</v>
      </c>
      <c r="G8" s="255">
        <v>27</v>
      </c>
      <c r="H8" s="255" t="s">
        <v>308</v>
      </c>
      <c r="I8" s="255" t="s">
        <v>308</v>
      </c>
      <c r="J8" s="255">
        <v>5</v>
      </c>
      <c r="K8" s="255">
        <v>5</v>
      </c>
      <c r="L8" s="255">
        <v>0</v>
      </c>
      <c r="M8" s="255">
        <v>2</v>
      </c>
      <c r="N8" s="255">
        <v>0</v>
      </c>
      <c r="O8" s="255">
        <v>0</v>
      </c>
      <c r="P8" s="255" t="s">
        <v>308</v>
      </c>
      <c r="Q8" s="255" t="s">
        <v>308</v>
      </c>
      <c r="R8" s="255">
        <v>3</v>
      </c>
      <c r="S8" s="268"/>
      <c r="T8" s="427" t="s">
        <v>310</v>
      </c>
      <c r="U8" s="269" t="s">
        <v>311</v>
      </c>
      <c r="V8" s="268" t="s">
        <v>239</v>
      </c>
      <c r="W8" s="256"/>
      <c r="X8" s="270"/>
      <c r="Y8" s="271">
        <v>1</v>
      </c>
      <c r="Z8" s="271">
        <v>1</v>
      </c>
      <c r="AA8" s="271">
        <v>0</v>
      </c>
      <c r="AB8" s="272">
        <v>0</v>
      </c>
      <c r="AC8" s="271">
        <v>1</v>
      </c>
      <c r="AD8" s="271">
        <v>1</v>
      </c>
      <c r="AE8" s="271">
        <v>0</v>
      </c>
      <c r="AF8" s="272">
        <v>0</v>
      </c>
      <c r="AG8" s="271">
        <v>0</v>
      </c>
      <c r="AH8" s="271">
        <v>0</v>
      </c>
      <c r="AI8" s="271">
        <v>0</v>
      </c>
      <c r="AJ8" s="272">
        <v>0</v>
      </c>
      <c r="AK8" s="271">
        <v>0</v>
      </c>
      <c r="AL8" s="271">
        <v>0</v>
      </c>
      <c r="AM8" s="271">
        <v>0</v>
      </c>
      <c r="AN8" s="272">
        <v>0</v>
      </c>
    </row>
    <row r="9" spans="1:40" ht="14.95" customHeight="1" thickBot="1" x14ac:dyDescent="0.3">
      <c r="A9" s="253">
        <v>42882</v>
      </c>
      <c r="B9" s="254" t="s">
        <v>304</v>
      </c>
      <c r="C9" s="254" t="s">
        <v>274</v>
      </c>
      <c r="D9" s="254" t="s">
        <v>293</v>
      </c>
      <c r="E9" s="255" t="s">
        <v>1</v>
      </c>
      <c r="F9" s="255">
        <v>27</v>
      </c>
      <c r="G9" s="255">
        <v>11</v>
      </c>
      <c r="H9" s="255" t="s">
        <v>308</v>
      </c>
      <c r="I9" s="255" t="s">
        <v>308</v>
      </c>
      <c r="J9" s="255">
        <v>3</v>
      </c>
      <c r="K9" s="255">
        <v>3</v>
      </c>
      <c r="L9" s="255">
        <v>0</v>
      </c>
      <c r="M9" s="255">
        <v>2</v>
      </c>
      <c r="N9" s="255">
        <v>1</v>
      </c>
      <c r="O9" s="255">
        <v>0</v>
      </c>
      <c r="P9" s="255" t="s">
        <v>308</v>
      </c>
      <c r="Q9" s="255" t="s">
        <v>308</v>
      </c>
      <c r="R9" s="255">
        <v>1</v>
      </c>
      <c r="S9" s="268"/>
      <c r="T9" s="427" t="s">
        <v>312</v>
      </c>
      <c r="U9" s="269" t="s">
        <v>313</v>
      </c>
      <c r="V9" s="268" t="s">
        <v>239</v>
      </c>
      <c r="W9" s="256"/>
      <c r="X9" s="270"/>
      <c r="Y9" s="271">
        <v>1</v>
      </c>
      <c r="Z9" s="271">
        <v>1</v>
      </c>
      <c r="AA9" s="271">
        <v>0</v>
      </c>
      <c r="AB9" s="272">
        <v>0</v>
      </c>
      <c r="AC9" s="271">
        <v>1</v>
      </c>
      <c r="AD9" s="271">
        <v>1</v>
      </c>
      <c r="AE9" s="271">
        <v>0</v>
      </c>
      <c r="AF9" s="272">
        <v>0</v>
      </c>
      <c r="AG9" s="271">
        <v>0</v>
      </c>
      <c r="AH9" s="271">
        <v>0</v>
      </c>
      <c r="AI9" s="271">
        <v>0</v>
      </c>
      <c r="AJ9" s="272">
        <v>0</v>
      </c>
      <c r="AK9" s="271">
        <v>0</v>
      </c>
      <c r="AL9" s="271">
        <v>0</v>
      </c>
      <c r="AM9" s="271">
        <v>0</v>
      </c>
      <c r="AN9" s="272">
        <v>0</v>
      </c>
    </row>
    <row r="10" spans="1:40" ht="14.95" customHeight="1" thickBot="1" x14ac:dyDescent="0.3">
      <c r="A10" s="253">
        <v>42896</v>
      </c>
      <c r="B10" s="254" t="s">
        <v>408</v>
      </c>
      <c r="C10" s="254" t="s">
        <v>631</v>
      </c>
      <c r="D10" s="254" t="s">
        <v>293</v>
      </c>
      <c r="E10" s="255" t="s">
        <v>1</v>
      </c>
      <c r="F10" s="255">
        <v>30</v>
      </c>
      <c r="G10" s="255">
        <v>21</v>
      </c>
      <c r="H10" s="255">
        <v>0</v>
      </c>
      <c r="I10" s="255">
        <v>0</v>
      </c>
      <c r="J10" s="255">
        <v>3</v>
      </c>
      <c r="K10" s="255">
        <v>3</v>
      </c>
      <c r="L10" s="255">
        <v>0</v>
      </c>
      <c r="M10" s="255">
        <v>3</v>
      </c>
      <c r="N10" s="255">
        <v>1</v>
      </c>
      <c r="O10" s="255">
        <v>0</v>
      </c>
      <c r="P10" s="255">
        <v>0</v>
      </c>
      <c r="Q10" s="255">
        <v>0</v>
      </c>
      <c r="R10" s="255">
        <v>3</v>
      </c>
      <c r="S10" s="268"/>
      <c r="T10" s="282" t="s">
        <v>632</v>
      </c>
      <c r="U10" s="269" t="s">
        <v>628</v>
      </c>
      <c r="V10" s="268" t="s">
        <v>239</v>
      </c>
      <c r="W10" s="256"/>
      <c r="X10" s="270"/>
      <c r="Y10" s="271">
        <v>1</v>
      </c>
      <c r="Z10" s="271">
        <v>1</v>
      </c>
      <c r="AA10" s="271">
        <v>0</v>
      </c>
      <c r="AB10" s="272">
        <v>0</v>
      </c>
      <c r="AC10" s="271">
        <v>1</v>
      </c>
      <c r="AD10" s="271">
        <v>1</v>
      </c>
      <c r="AE10" s="271">
        <v>0</v>
      </c>
      <c r="AF10" s="272">
        <v>0</v>
      </c>
      <c r="AG10" s="271">
        <v>0</v>
      </c>
      <c r="AH10" s="271">
        <v>0</v>
      </c>
      <c r="AI10" s="271">
        <v>0</v>
      </c>
      <c r="AJ10" s="272">
        <v>0</v>
      </c>
      <c r="AK10" s="271">
        <v>0</v>
      </c>
      <c r="AL10" s="271">
        <v>0</v>
      </c>
      <c r="AM10" s="271">
        <v>0</v>
      </c>
      <c r="AN10" s="272">
        <v>0</v>
      </c>
    </row>
    <row r="11" spans="1:40" ht="14.95" customHeight="1" thickBot="1" x14ac:dyDescent="0.3">
      <c r="A11" s="253">
        <v>42900</v>
      </c>
      <c r="B11" s="254" t="s">
        <v>408</v>
      </c>
      <c r="C11" s="254" t="s">
        <v>258</v>
      </c>
      <c r="D11" s="254" t="s">
        <v>293</v>
      </c>
      <c r="E11" s="255" t="s">
        <v>1</v>
      </c>
      <c r="F11" s="255">
        <v>32</v>
      </c>
      <c r="G11" s="255">
        <v>29</v>
      </c>
      <c r="H11" s="255">
        <v>1</v>
      </c>
      <c r="I11" s="255">
        <v>0</v>
      </c>
      <c r="J11" s="255">
        <v>4</v>
      </c>
      <c r="K11" s="255">
        <v>3</v>
      </c>
      <c r="L11" s="255">
        <v>0</v>
      </c>
      <c r="M11" s="255">
        <v>2</v>
      </c>
      <c r="N11" s="255">
        <v>1</v>
      </c>
      <c r="O11" s="255">
        <v>0</v>
      </c>
      <c r="P11" s="255">
        <v>1</v>
      </c>
      <c r="Q11" s="255">
        <v>1</v>
      </c>
      <c r="R11" s="255">
        <v>1</v>
      </c>
      <c r="S11" s="256"/>
      <c r="T11" s="528" t="s">
        <v>409</v>
      </c>
      <c r="U11" s="256" t="s">
        <v>628</v>
      </c>
      <c r="V11" s="256" t="s">
        <v>239</v>
      </c>
      <c r="W11" s="256"/>
      <c r="X11" s="256"/>
      <c r="Y11" s="271">
        <v>1</v>
      </c>
      <c r="Z11" s="271">
        <v>1</v>
      </c>
      <c r="AA11" s="271">
        <v>0</v>
      </c>
      <c r="AB11" s="272">
        <v>0</v>
      </c>
      <c r="AC11" s="271">
        <v>1</v>
      </c>
      <c r="AD11" s="271">
        <v>1</v>
      </c>
      <c r="AE11" s="271">
        <v>0</v>
      </c>
      <c r="AF11" s="272">
        <v>0</v>
      </c>
      <c r="AG11" s="271">
        <v>0</v>
      </c>
      <c r="AH11" s="271">
        <v>0</v>
      </c>
      <c r="AI11" s="271">
        <v>0</v>
      </c>
      <c r="AJ11" s="272">
        <v>0</v>
      </c>
      <c r="AK11" s="271">
        <v>0</v>
      </c>
      <c r="AL11" s="271">
        <v>0</v>
      </c>
      <c r="AM11" s="271">
        <v>0</v>
      </c>
      <c r="AN11" s="272">
        <v>0</v>
      </c>
    </row>
    <row r="12" spans="1:40" ht="14.95" customHeight="1" thickBot="1" x14ac:dyDescent="0.3">
      <c r="A12" s="253">
        <v>42904</v>
      </c>
      <c r="B12" s="254" t="s">
        <v>408</v>
      </c>
      <c r="C12" s="254" t="s">
        <v>248</v>
      </c>
      <c r="D12" s="254" t="s">
        <v>293</v>
      </c>
      <c r="E12" s="255" t="s">
        <v>1</v>
      </c>
      <c r="F12" s="255">
        <v>24</v>
      </c>
      <c r="G12" s="255">
        <v>14</v>
      </c>
      <c r="H12" s="255">
        <v>1</v>
      </c>
      <c r="I12" s="255">
        <v>0</v>
      </c>
      <c r="J12" s="255">
        <v>4</v>
      </c>
      <c r="K12" s="255">
        <v>3</v>
      </c>
      <c r="L12" s="255">
        <v>0</v>
      </c>
      <c r="M12" s="255">
        <v>2</v>
      </c>
      <c r="N12" s="255">
        <v>1</v>
      </c>
      <c r="O12" s="255">
        <v>0</v>
      </c>
      <c r="P12" s="255">
        <v>1</v>
      </c>
      <c r="Q12" s="255">
        <v>1</v>
      </c>
      <c r="R12" s="255">
        <v>1</v>
      </c>
      <c r="S12" s="256"/>
      <c r="T12" s="527" t="s">
        <v>633</v>
      </c>
      <c r="U12" s="256" t="s">
        <v>628</v>
      </c>
      <c r="V12" s="256" t="s">
        <v>239</v>
      </c>
      <c r="W12" s="256"/>
      <c r="X12" s="256"/>
      <c r="Y12" s="271">
        <v>1</v>
      </c>
      <c r="Z12" s="271">
        <v>1</v>
      </c>
      <c r="AA12" s="271">
        <v>0</v>
      </c>
      <c r="AB12" s="272">
        <v>0</v>
      </c>
      <c r="AC12" s="271">
        <v>1</v>
      </c>
      <c r="AD12" s="271">
        <v>1</v>
      </c>
      <c r="AE12" s="271">
        <v>0</v>
      </c>
      <c r="AF12" s="272">
        <v>0</v>
      </c>
      <c r="AG12" s="271">
        <v>0</v>
      </c>
      <c r="AH12" s="271">
        <v>0</v>
      </c>
      <c r="AI12" s="271">
        <v>0</v>
      </c>
      <c r="AJ12" s="272">
        <v>0</v>
      </c>
      <c r="AK12" s="271">
        <v>0</v>
      </c>
      <c r="AL12" s="271">
        <v>0</v>
      </c>
      <c r="AM12" s="271">
        <v>0</v>
      </c>
      <c r="AN12" s="272">
        <v>0</v>
      </c>
    </row>
    <row r="13" spans="1:40" ht="14.95" customHeight="1" thickBot="1" x14ac:dyDescent="0.3">
      <c r="A13" s="244">
        <v>43057</v>
      </c>
      <c r="B13" s="235" t="s">
        <v>50</v>
      </c>
      <c r="C13" s="235" t="s">
        <v>589</v>
      </c>
      <c r="D13" s="235" t="s">
        <v>696</v>
      </c>
      <c r="E13" s="236" t="s">
        <v>1</v>
      </c>
      <c r="F13" s="236">
        <v>52</v>
      </c>
      <c r="G13" s="236">
        <v>36</v>
      </c>
      <c r="H13" s="236" t="s">
        <v>308</v>
      </c>
      <c r="I13" s="236" t="s">
        <v>308</v>
      </c>
      <c r="J13" s="236">
        <v>7</v>
      </c>
      <c r="K13" s="236">
        <v>7</v>
      </c>
      <c r="L13" s="236">
        <v>0</v>
      </c>
      <c r="M13" s="236">
        <v>1</v>
      </c>
      <c r="N13" s="236">
        <v>0</v>
      </c>
      <c r="O13" s="236">
        <v>0</v>
      </c>
      <c r="P13" s="236" t="s">
        <v>308</v>
      </c>
      <c r="Q13" s="236" t="s">
        <v>308</v>
      </c>
      <c r="R13" s="236">
        <v>5</v>
      </c>
      <c r="S13" s="237"/>
      <c r="T13" s="496" t="s">
        <v>855</v>
      </c>
      <c r="U13" s="238" t="s">
        <v>418</v>
      </c>
      <c r="V13" s="237" t="s">
        <v>239</v>
      </c>
      <c r="W13" s="239" t="s">
        <v>853</v>
      </c>
      <c r="X13" s="240" t="s">
        <v>854</v>
      </c>
      <c r="Y13" s="241">
        <v>1</v>
      </c>
      <c r="Z13" s="241">
        <v>1</v>
      </c>
      <c r="AA13" s="241">
        <v>0</v>
      </c>
      <c r="AB13" s="242">
        <v>0</v>
      </c>
      <c r="AC13" s="241">
        <v>0</v>
      </c>
      <c r="AD13" s="241">
        <v>0</v>
      </c>
      <c r="AE13" s="241">
        <v>0</v>
      </c>
      <c r="AF13" s="242">
        <v>0</v>
      </c>
      <c r="AG13" s="241">
        <v>1</v>
      </c>
      <c r="AH13" s="241">
        <v>1</v>
      </c>
      <c r="AI13" s="241">
        <v>0</v>
      </c>
      <c r="AJ13" s="242">
        <v>0</v>
      </c>
      <c r="AK13" s="241">
        <v>0</v>
      </c>
      <c r="AL13" s="241">
        <v>0</v>
      </c>
      <c r="AM13" s="241">
        <v>0</v>
      </c>
      <c r="AN13" s="242">
        <v>0</v>
      </c>
    </row>
    <row r="14" spans="1:40" ht="14.95" customHeight="1" thickBot="1" x14ac:dyDescent="0.3">
      <c r="A14" s="244">
        <v>43064</v>
      </c>
      <c r="B14" s="235" t="s">
        <v>50</v>
      </c>
      <c r="C14" s="235" t="s">
        <v>269</v>
      </c>
      <c r="D14" s="235" t="s">
        <v>696</v>
      </c>
      <c r="E14" s="236" t="s">
        <v>1</v>
      </c>
      <c r="F14" s="236">
        <v>39</v>
      </c>
      <c r="G14" s="236">
        <v>34</v>
      </c>
      <c r="H14" s="236" t="s">
        <v>308</v>
      </c>
      <c r="I14" s="236" t="s">
        <v>308</v>
      </c>
      <c r="J14" s="236">
        <v>5</v>
      </c>
      <c r="K14" s="236">
        <v>4</v>
      </c>
      <c r="L14" s="236">
        <v>0</v>
      </c>
      <c r="M14" s="236">
        <v>2</v>
      </c>
      <c r="N14" s="236">
        <v>1</v>
      </c>
      <c r="O14" s="236">
        <v>0</v>
      </c>
      <c r="P14" s="236" t="s">
        <v>308</v>
      </c>
      <c r="Q14" s="236" t="s">
        <v>308</v>
      </c>
      <c r="R14" s="236">
        <v>5</v>
      </c>
      <c r="S14" s="239">
        <v>3000</v>
      </c>
      <c r="T14" s="327" t="s">
        <v>859</v>
      </c>
      <c r="U14" s="251" t="s">
        <v>853</v>
      </c>
      <c r="V14" s="239" t="s">
        <v>239</v>
      </c>
      <c r="W14" s="239" t="s">
        <v>418</v>
      </c>
      <c r="X14" s="243" t="s">
        <v>854</v>
      </c>
      <c r="Y14" s="241">
        <v>1</v>
      </c>
      <c r="Z14" s="241">
        <v>1</v>
      </c>
      <c r="AA14" s="241">
        <v>0</v>
      </c>
      <c r="AB14" s="242">
        <v>0</v>
      </c>
      <c r="AC14" s="241">
        <v>0</v>
      </c>
      <c r="AD14" s="241">
        <v>0</v>
      </c>
      <c r="AE14" s="241">
        <v>0</v>
      </c>
      <c r="AF14" s="242">
        <v>0</v>
      </c>
      <c r="AG14" s="241">
        <v>1</v>
      </c>
      <c r="AH14" s="241">
        <v>1</v>
      </c>
      <c r="AI14" s="241">
        <v>0</v>
      </c>
      <c r="AJ14" s="242">
        <v>0</v>
      </c>
      <c r="AK14" s="241">
        <v>0</v>
      </c>
      <c r="AL14" s="241">
        <v>0</v>
      </c>
      <c r="AM14" s="241">
        <v>0</v>
      </c>
      <c r="AN14" s="242">
        <v>0</v>
      </c>
    </row>
    <row r="15" spans="1:40" ht="15.8" thickBot="1" x14ac:dyDescent="0.3">
      <c r="A15" s="560"/>
      <c r="B15" s="561"/>
      <c r="C15" s="663" t="s">
        <v>704</v>
      </c>
      <c r="D15" s="664"/>
      <c r="E15" s="665"/>
      <c r="F15" s="555">
        <f>SUM(F3:F6)</f>
        <v>108</v>
      </c>
      <c r="G15" s="555">
        <f t="shared" ref="G15:R15" si="0">SUM(G3:G6)</f>
        <v>68</v>
      </c>
      <c r="H15" s="555">
        <f t="shared" si="0"/>
        <v>2</v>
      </c>
      <c r="I15" s="555">
        <f t="shared" si="0"/>
        <v>1</v>
      </c>
      <c r="J15" s="555">
        <f t="shared" si="0"/>
        <v>14</v>
      </c>
      <c r="K15" s="555">
        <f t="shared" si="0"/>
        <v>11</v>
      </c>
      <c r="L15" s="555">
        <f t="shared" si="0"/>
        <v>0</v>
      </c>
      <c r="M15" s="555">
        <f t="shared" si="0"/>
        <v>5</v>
      </c>
      <c r="N15" s="555">
        <f t="shared" si="0"/>
        <v>4</v>
      </c>
      <c r="O15" s="555">
        <f t="shared" si="0"/>
        <v>1</v>
      </c>
      <c r="P15" s="555">
        <f t="shared" si="0"/>
        <v>0</v>
      </c>
      <c r="Q15" s="555">
        <f t="shared" si="0"/>
        <v>1</v>
      </c>
      <c r="R15" s="555">
        <f t="shared" si="0"/>
        <v>4</v>
      </c>
      <c r="W15" s="556"/>
      <c r="X15" s="582" t="s">
        <v>704</v>
      </c>
      <c r="Y15" s="555">
        <f t="shared" ref="Y15:AN15" si="1">SUM(Y3:Y6)</f>
        <v>4</v>
      </c>
      <c r="Z15" s="555">
        <f t="shared" si="1"/>
        <v>3</v>
      </c>
      <c r="AA15" s="555">
        <f t="shared" si="1"/>
        <v>0</v>
      </c>
      <c r="AB15" s="555">
        <f t="shared" si="1"/>
        <v>1</v>
      </c>
      <c r="AC15" s="557">
        <f t="shared" si="1"/>
        <v>3</v>
      </c>
      <c r="AD15" s="557">
        <f t="shared" si="1"/>
        <v>3</v>
      </c>
      <c r="AE15" s="557">
        <f t="shared" si="1"/>
        <v>0</v>
      </c>
      <c r="AF15" s="557">
        <f t="shared" si="1"/>
        <v>0</v>
      </c>
      <c r="AG15" s="558">
        <f t="shared" si="1"/>
        <v>1</v>
      </c>
      <c r="AH15" s="558">
        <f t="shared" si="1"/>
        <v>0</v>
      </c>
      <c r="AI15" s="558">
        <f t="shared" si="1"/>
        <v>0</v>
      </c>
      <c r="AJ15" s="558">
        <f t="shared" si="1"/>
        <v>1</v>
      </c>
      <c r="AK15" s="559">
        <f t="shared" si="1"/>
        <v>0</v>
      </c>
      <c r="AL15" s="559">
        <f t="shared" si="1"/>
        <v>0</v>
      </c>
      <c r="AM15" s="559">
        <f t="shared" si="1"/>
        <v>0</v>
      </c>
      <c r="AN15" s="559">
        <f t="shared" si="1"/>
        <v>0</v>
      </c>
    </row>
    <row r="16" spans="1:40" ht="15.8" thickBot="1" x14ac:dyDescent="0.3">
      <c r="A16" s="560"/>
      <c r="B16" s="561"/>
      <c r="C16" s="700" t="s">
        <v>712</v>
      </c>
      <c r="D16" s="701"/>
      <c r="E16" s="702"/>
      <c r="F16" s="562">
        <f>SUM(F7:F9)</f>
        <v>113</v>
      </c>
      <c r="G16" s="562">
        <f>SUM(G7:G9)</f>
        <v>57</v>
      </c>
      <c r="H16" s="562" t="s">
        <v>308</v>
      </c>
      <c r="I16" s="562" t="s">
        <v>308</v>
      </c>
      <c r="J16" s="562">
        <f t="shared" ref="J16:O16" si="2">SUM(J7:J9)</f>
        <v>15</v>
      </c>
      <c r="K16" s="562">
        <f t="shared" si="2"/>
        <v>13</v>
      </c>
      <c r="L16" s="562">
        <f t="shared" si="2"/>
        <v>0</v>
      </c>
      <c r="M16" s="562">
        <f t="shared" si="2"/>
        <v>4</v>
      </c>
      <c r="N16" s="562">
        <f t="shared" si="2"/>
        <v>2</v>
      </c>
      <c r="O16" s="562">
        <f t="shared" si="2"/>
        <v>0</v>
      </c>
      <c r="P16" s="562" t="s">
        <v>308</v>
      </c>
      <c r="Q16" s="562" t="s">
        <v>308</v>
      </c>
      <c r="R16" s="562">
        <f>SUM(R7:R9)</f>
        <v>7</v>
      </c>
      <c r="S16" s="563"/>
      <c r="T16" s="563"/>
      <c r="U16" s="563"/>
      <c r="V16" s="563"/>
      <c r="W16" s="564"/>
      <c r="X16" s="583" t="s">
        <v>712</v>
      </c>
      <c r="Y16" s="562">
        <f t="shared" ref="Y16:AN16" si="3">SUM(Y7:Y9)</f>
        <v>3</v>
      </c>
      <c r="Z16" s="562">
        <f t="shared" si="3"/>
        <v>3</v>
      </c>
      <c r="AA16" s="562">
        <f t="shared" si="3"/>
        <v>0</v>
      </c>
      <c r="AB16" s="562">
        <f t="shared" si="3"/>
        <v>0</v>
      </c>
      <c r="AC16" s="565">
        <f t="shared" si="3"/>
        <v>2</v>
      </c>
      <c r="AD16" s="565">
        <f t="shared" si="3"/>
        <v>2</v>
      </c>
      <c r="AE16" s="565">
        <f t="shared" si="3"/>
        <v>0</v>
      </c>
      <c r="AF16" s="565">
        <f t="shared" si="3"/>
        <v>0</v>
      </c>
      <c r="AG16" s="566">
        <f t="shared" si="3"/>
        <v>1</v>
      </c>
      <c r="AH16" s="566">
        <f t="shared" si="3"/>
        <v>1</v>
      </c>
      <c r="AI16" s="566">
        <f t="shared" si="3"/>
        <v>0</v>
      </c>
      <c r="AJ16" s="566">
        <f t="shared" si="3"/>
        <v>0</v>
      </c>
      <c r="AK16" s="567">
        <f t="shared" si="3"/>
        <v>0</v>
      </c>
      <c r="AL16" s="567">
        <f t="shared" si="3"/>
        <v>0</v>
      </c>
      <c r="AM16" s="567">
        <f t="shared" si="3"/>
        <v>0</v>
      </c>
      <c r="AN16" s="567">
        <f t="shared" si="3"/>
        <v>0</v>
      </c>
    </row>
    <row r="17" spans="1:40" ht="15.8" thickBot="1" x14ac:dyDescent="0.3">
      <c r="A17" s="560"/>
      <c r="B17" s="561"/>
      <c r="C17" s="672" t="s">
        <v>713</v>
      </c>
      <c r="D17" s="673"/>
      <c r="E17" s="674"/>
      <c r="F17" s="568">
        <f>SUM(F10:F12)</f>
        <v>86</v>
      </c>
      <c r="G17" s="568">
        <f>SUM(G10:G12)</f>
        <v>64</v>
      </c>
      <c r="H17" s="568" t="s">
        <v>308</v>
      </c>
      <c r="I17" s="568" t="s">
        <v>308</v>
      </c>
      <c r="J17" s="568">
        <f t="shared" ref="J17:O17" si="4">SUM(J10:J12)</f>
        <v>11</v>
      </c>
      <c r="K17" s="568">
        <f t="shared" si="4"/>
        <v>9</v>
      </c>
      <c r="L17" s="568">
        <f t="shared" si="4"/>
        <v>0</v>
      </c>
      <c r="M17" s="568">
        <f t="shared" si="4"/>
        <v>7</v>
      </c>
      <c r="N17" s="568">
        <f t="shared" si="4"/>
        <v>3</v>
      </c>
      <c r="O17" s="568">
        <f t="shared" si="4"/>
        <v>0</v>
      </c>
      <c r="P17" s="568" t="s">
        <v>308</v>
      </c>
      <c r="Q17" s="568" t="s">
        <v>308</v>
      </c>
      <c r="R17" s="568">
        <f>SUM(R10:R12)</f>
        <v>5</v>
      </c>
      <c r="S17" s="569"/>
      <c r="T17" s="569"/>
      <c r="U17" s="569"/>
      <c r="V17" s="569"/>
      <c r="W17" s="570"/>
      <c r="X17" s="584" t="s">
        <v>713</v>
      </c>
      <c r="Y17" s="568">
        <f t="shared" ref="Y17:AN17" si="5">SUM(Y10:Y12)</f>
        <v>3</v>
      </c>
      <c r="Z17" s="568">
        <f t="shared" si="5"/>
        <v>3</v>
      </c>
      <c r="AA17" s="568">
        <f t="shared" si="5"/>
        <v>0</v>
      </c>
      <c r="AB17" s="568">
        <f t="shared" si="5"/>
        <v>0</v>
      </c>
      <c r="AC17" s="572">
        <f t="shared" si="5"/>
        <v>3</v>
      </c>
      <c r="AD17" s="572">
        <f t="shared" si="5"/>
        <v>3</v>
      </c>
      <c r="AE17" s="572">
        <f t="shared" si="5"/>
        <v>0</v>
      </c>
      <c r="AF17" s="572">
        <f t="shared" si="5"/>
        <v>0</v>
      </c>
      <c r="AG17" s="573">
        <f t="shared" si="5"/>
        <v>0</v>
      </c>
      <c r="AH17" s="573">
        <f t="shared" si="5"/>
        <v>0</v>
      </c>
      <c r="AI17" s="573">
        <f t="shared" si="5"/>
        <v>0</v>
      </c>
      <c r="AJ17" s="573">
        <f t="shared" si="5"/>
        <v>0</v>
      </c>
      <c r="AK17" s="574">
        <f t="shared" si="5"/>
        <v>0</v>
      </c>
      <c r="AL17" s="574">
        <f t="shared" si="5"/>
        <v>0</v>
      </c>
      <c r="AM17" s="574">
        <f t="shared" si="5"/>
        <v>0</v>
      </c>
      <c r="AN17" s="574">
        <f t="shared" si="5"/>
        <v>0</v>
      </c>
    </row>
    <row r="18" spans="1:40" ht="15.8" thickBot="1" x14ac:dyDescent="0.3">
      <c r="A18" s="560"/>
      <c r="B18" s="561"/>
      <c r="C18" s="672" t="s">
        <v>701</v>
      </c>
      <c r="D18" s="703"/>
      <c r="E18" s="704"/>
      <c r="F18" s="568">
        <f>SUM(F13:F14)</f>
        <v>91</v>
      </c>
      <c r="G18" s="568">
        <f>SUM(G13:G14)</f>
        <v>70</v>
      </c>
      <c r="H18" s="568" t="s">
        <v>308</v>
      </c>
      <c r="I18" s="568" t="s">
        <v>308</v>
      </c>
      <c r="J18" s="568">
        <f t="shared" ref="J18:O18" si="6">SUM(J13:J14)</f>
        <v>12</v>
      </c>
      <c r="K18" s="568">
        <f t="shared" si="6"/>
        <v>11</v>
      </c>
      <c r="L18" s="568">
        <f t="shared" si="6"/>
        <v>0</v>
      </c>
      <c r="M18" s="568">
        <f t="shared" si="6"/>
        <v>3</v>
      </c>
      <c r="N18" s="568">
        <f t="shared" si="6"/>
        <v>1</v>
      </c>
      <c r="O18" s="568">
        <f t="shared" si="6"/>
        <v>0</v>
      </c>
      <c r="P18" s="568" t="s">
        <v>308</v>
      </c>
      <c r="Q18" s="568" t="s">
        <v>308</v>
      </c>
      <c r="R18" s="568">
        <f>SUM(R13:R14)</f>
        <v>10</v>
      </c>
      <c r="S18" s="569"/>
      <c r="T18" s="569"/>
      <c r="U18" s="569"/>
      <c r="V18" s="569"/>
      <c r="W18" s="570"/>
      <c r="X18" s="584" t="s">
        <v>701</v>
      </c>
      <c r="Y18" s="568">
        <f t="shared" ref="Y18:AN18" si="7">SUM(Y13:Y14)</f>
        <v>2</v>
      </c>
      <c r="Z18" s="568">
        <f t="shared" si="7"/>
        <v>2</v>
      </c>
      <c r="AA18" s="568">
        <f t="shared" si="7"/>
        <v>0</v>
      </c>
      <c r="AB18" s="568">
        <f t="shared" si="7"/>
        <v>0</v>
      </c>
      <c r="AC18" s="572">
        <f t="shared" si="7"/>
        <v>0</v>
      </c>
      <c r="AD18" s="572">
        <f t="shared" si="7"/>
        <v>0</v>
      </c>
      <c r="AE18" s="572">
        <f t="shared" si="7"/>
        <v>0</v>
      </c>
      <c r="AF18" s="572">
        <f t="shared" si="7"/>
        <v>0</v>
      </c>
      <c r="AG18" s="573">
        <f t="shared" si="7"/>
        <v>2</v>
      </c>
      <c r="AH18" s="573">
        <f t="shared" si="7"/>
        <v>2</v>
      </c>
      <c r="AI18" s="573">
        <f t="shared" si="7"/>
        <v>0</v>
      </c>
      <c r="AJ18" s="573">
        <f t="shared" si="7"/>
        <v>0</v>
      </c>
      <c r="AK18" s="574">
        <f t="shared" si="7"/>
        <v>0</v>
      </c>
      <c r="AL18" s="574">
        <f t="shared" si="7"/>
        <v>0</v>
      </c>
      <c r="AM18" s="574">
        <f t="shared" si="7"/>
        <v>0</v>
      </c>
      <c r="AN18" s="574">
        <f t="shared" si="7"/>
        <v>0</v>
      </c>
    </row>
    <row r="19" spans="1:40" ht="15.8" thickBot="1" x14ac:dyDescent="0.3">
      <c r="A19" s="560"/>
      <c r="B19" s="561"/>
      <c r="C19" s="669" t="s">
        <v>699</v>
      </c>
      <c r="D19" s="670"/>
      <c r="E19" s="671"/>
      <c r="F19" s="575">
        <f>SUM(F3:F14)</f>
        <v>398</v>
      </c>
      <c r="G19" s="575">
        <f t="shared" ref="G19:R19" si="8">SUM(G3:G14)</f>
        <v>259</v>
      </c>
      <c r="H19" s="575">
        <f t="shared" si="8"/>
        <v>4</v>
      </c>
      <c r="I19" s="575">
        <f t="shared" si="8"/>
        <v>1</v>
      </c>
      <c r="J19" s="575">
        <f t="shared" si="8"/>
        <v>52</v>
      </c>
      <c r="K19" s="575">
        <f t="shared" si="8"/>
        <v>44</v>
      </c>
      <c r="L19" s="575">
        <f t="shared" si="8"/>
        <v>0</v>
      </c>
      <c r="M19" s="575">
        <f t="shared" si="8"/>
        <v>19</v>
      </c>
      <c r="N19" s="575">
        <f t="shared" si="8"/>
        <v>10</v>
      </c>
      <c r="O19" s="575">
        <f t="shared" si="8"/>
        <v>1</v>
      </c>
      <c r="P19" s="575">
        <f t="shared" si="8"/>
        <v>2</v>
      </c>
      <c r="Q19" s="575">
        <f t="shared" si="8"/>
        <v>3</v>
      </c>
      <c r="R19" s="575">
        <f t="shared" si="8"/>
        <v>26</v>
      </c>
      <c r="S19" s="576"/>
      <c r="T19" s="576"/>
      <c r="U19" s="576"/>
      <c r="V19" s="576"/>
      <c r="W19" s="577"/>
      <c r="X19" s="585" t="s">
        <v>699</v>
      </c>
      <c r="Y19" s="575">
        <f t="shared" ref="Y19:AN19" si="9">SUM(Y3:Y14)</f>
        <v>12</v>
      </c>
      <c r="Z19" s="575">
        <f t="shared" si="9"/>
        <v>11</v>
      </c>
      <c r="AA19" s="575">
        <f t="shared" si="9"/>
        <v>0</v>
      </c>
      <c r="AB19" s="575">
        <f t="shared" si="9"/>
        <v>1</v>
      </c>
      <c r="AC19" s="579">
        <f t="shared" si="9"/>
        <v>8</v>
      </c>
      <c r="AD19" s="579">
        <f t="shared" si="9"/>
        <v>8</v>
      </c>
      <c r="AE19" s="579">
        <f t="shared" si="9"/>
        <v>0</v>
      </c>
      <c r="AF19" s="579">
        <f t="shared" si="9"/>
        <v>0</v>
      </c>
      <c r="AG19" s="580">
        <f t="shared" si="9"/>
        <v>4</v>
      </c>
      <c r="AH19" s="580">
        <f t="shared" si="9"/>
        <v>3</v>
      </c>
      <c r="AI19" s="580">
        <f t="shared" si="9"/>
        <v>0</v>
      </c>
      <c r="AJ19" s="580">
        <f t="shared" si="9"/>
        <v>1</v>
      </c>
      <c r="AK19" s="581">
        <f t="shared" si="9"/>
        <v>0</v>
      </c>
      <c r="AL19" s="581">
        <f t="shared" si="9"/>
        <v>0</v>
      </c>
      <c r="AM19" s="581">
        <f t="shared" si="9"/>
        <v>0</v>
      </c>
      <c r="AN19" s="581">
        <f t="shared" si="9"/>
        <v>0</v>
      </c>
    </row>
    <row r="20" spans="1:40" ht="14.95" x14ac:dyDescent="0.25">
      <c r="A20" s="220" t="s">
        <v>406</v>
      </c>
      <c r="F20" s="16"/>
      <c r="G20" s="16"/>
      <c r="H20" s="15"/>
      <c r="I20" s="16"/>
      <c r="J20" s="16"/>
      <c r="K20" s="16"/>
      <c r="L20" s="16"/>
      <c r="M20" s="16"/>
      <c r="N20" s="16"/>
      <c r="O20" s="16"/>
      <c r="P20" s="16"/>
      <c r="Q20" s="16"/>
      <c r="R20" s="16"/>
    </row>
    <row r="21" spans="1:40" ht="14.95" x14ac:dyDescent="0.25">
      <c r="A21" s="220" t="s">
        <v>307</v>
      </c>
      <c r="F21" s="16"/>
      <c r="G21" s="16"/>
      <c r="H21" s="15"/>
      <c r="I21" s="16"/>
      <c r="J21" s="16"/>
      <c r="K21" s="16"/>
      <c r="L21" s="16"/>
      <c r="M21" s="16"/>
      <c r="N21" s="16"/>
      <c r="O21" s="16"/>
      <c r="P21" s="16"/>
      <c r="Q21" s="16"/>
      <c r="R21" s="16"/>
    </row>
    <row r="22" spans="1:40" ht="14.95" x14ac:dyDescent="0.25">
      <c r="A22" s="220" t="s">
        <v>800</v>
      </c>
      <c r="F22" s="16"/>
      <c r="G22" s="16"/>
      <c r="H22" s="15"/>
      <c r="I22" s="16"/>
      <c r="J22" s="16"/>
      <c r="K22" s="16"/>
      <c r="L22" s="16"/>
      <c r="M22" s="16"/>
      <c r="N22" s="16"/>
      <c r="O22" s="16"/>
      <c r="P22" s="16"/>
      <c r="Q22" s="16"/>
      <c r="R22" s="16"/>
    </row>
    <row r="23" spans="1:40" ht="14.95" x14ac:dyDescent="0.25">
      <c r="A23" s="211"/>
      <c r="B23" t="s">
        <v>48</v>
      </c>
    </row>
    <row r="24" spans="1:40" ht="14.95" x14ac:dyDescent="0.25">
      <c r="A24" s="209"/>
      <c r="B24" t="s">
        <v>46</v>
      </c>
    </row>
    <row r="25" spans="1:40" ht="14.95" x14ac:dyDescent="0.25">
      <c r="A25" s="210"/>
      <c r="B25" t="s">
        <v>47</v>
      </c>
    </row>
    <row r="26" spans="1:40" x14ac:dyDescent="0.25">
      <c r="A26" s="18" t="s">
        <v>28</v>
      </c>
    </row>
  </sheetData>
  <mergeCells count="11">
    <mergeCell ref="C15:E15"/>
    <mergeCell ref="C16:E16"/>
    <mergeCell ref="C17:E17"/>
    <mergeCell ref="C19:E19"/>
    <mergeCell ref="P1:R1"/>
    <mergeCell ref="A1:C1"/>
    <mergeCell ref="E1:G1"/>
    <mergeCell ref="H1:I1"/>
    <mergeCell ref="J1:M1"/>
    <mergeCell ref="N1:O1"/>
    <mergeCell ref="C18:E18"/>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N24"/>
  <sheetViews>
    <sheetView workbookViewId="0">
      <selection activeCell="U10" sqref="U10"/>
    </sheetView>
  </sheetViews>
  <sheetFormatPr defaultRowHeight="14.3" x14ac:dyDescent="0.25"/>
  <cols>
    <col min="1" max="1" width="7.625" customWidth="1"/>
    <col min="2" max="2" width="5.625" customWidth="1"/>
    <col min="3" max="3" width="11.625" customWidth="1"/>
    <col min="4" max="4" width="4.125" customWidth="1"/>
    <col min="5" max="18" width="3.75" customWidth="1"/>
    <col min="19" max="20" width="6.25" customWidth="1"/>
    <col min="21" max="21" width="30.625" customWidth="1"/>
    <col min="22" max="22" width="20.125" customWidth="1"/>
    <col min="23" max="23" width="19.125" customWidth="1"/>
    <col min="24" max="24" width="27.375" customWidth="1"/>
    <col min="25" max="28" width="4.25" customWidth="1"/>
    <col min="29" max="40" width="3.75" customWidth="1"/>
  </cols>
  <sheetData>
    <row r="1" spans="1:40" ht="14.95" customHeight="1" thickBot="1" x14ac:dyDescent="0.3">
      <c r="A1" s="829" t="s">
        <v>103</v>
      </c>
      <c r="B1" s="830"/>
      <c r="C1" s="830"/>
      <c r="D1" s="219"/>
      <c r="E1" s="831" t="s">
        <v>24</v>
      </c>
      <c r="F1" s="832"/>
      <c r="G1" s="833"/>
      <c r="H1" s="831" t="s">
        <v>23</v>
      </c>
      <c r="I1" s="833"/>
      <c r="J1" s="826" t="s">
        <v>6</v>
      </c>
      <c r="K1" s="827"/>
      <c r="L1" s="827"/>
      <c r="M1" s="828"/>
      <c r="N1" s="826" t="s">
        <v>7</v>
      </c>
      <c r="O1" s="828"/>
      <c r="P1" s="826" t="s">
        <v>25</v>
      </c>
      <c r="Q1" s="827"/>
      <c r="R1" s="828"/>
      <c r="S1" s="8" t="s">
        <v>8</v>
      </c>
      <c r="T1" s="8" t="s">
        <v>9</v>
      </c>
      <c r="U1" s="3" t="s">
        <v>10</v>
      </c>
      <c r="V1" s="8" t="s">
        <v>11</v>
      </c>
      <c r="W1" s="74" t="s">
        <v>26</v>
      </c>
      <c r="X1" s="222" t="s">
        <v>27</v>
      </c>
      <c r="Y1" s="1" t="s">
        <v>20</v>
      </c>
      <c r="Z1" s="2"/>
      <c r="AA1" s="2"/>
      <c r="AB1" s="2"/>
      <c r="AC1" s="1" t="s">
        <v>76</v>
      </c>
      <c r="AD1" s="2"/>
      <c r="AE1" s="2"/>
      <c r="AF1" s="2"/>
      <c r="AG1" s="1" t="s">
        <v>77</v>
      </c>
      <c r="AH1" s="2"/>
      <c r="AI1" s="2"/>
      <c r="AJ1" s="2"/>
      <c r="AK1" s="1" t="s">
        <v>78</v>
      </c>
      <c r="AL1" s="2"/>
      <c r="AM1" s="2"/>
      <c r="AN1" s="2"/>
    </row>
    <row r="2" spans="1:40" ht="14.95" customHeight="1" thickBot="1" x14ac:dyDescent="0.3">
      <c r="A2" s="9" t="s">
        <v>19</v>
      </c>
      <c r="B2" s="10" t="s">
        <v>18</v>
      </c>
      <c r="C2" s="11" t="s">
        <v>17</v>
      </c>
      <c r="D2" s="12" t="s">
        <v>44</v>
      </c>
      <c r="E2" s="12" t="s">
        <v>16</v>
      </c>
      <c r="F2" s="12" t="s">
        <v>4</v>
      </c>
      <c r="G2" s="12" t="s">
        <v>5</v>
      </c>
      <c r="H2" s="13" t="s">
        <v>12</v>
      </c>
      <c r="I2" s="13" t="s">
        <v>3</v>
      </c>
      <c r="J2" s="13" t="s">
        <v>12</v>
      </c>
      <c r="K2" s="13" t="s">
        <v>13</v>
      </c>
      <c r="L2" s="13" t="s">
        <v>2</v>
      </c>
      <c r="M2" s="13" t="s">
        <v>14</v>
      </c>
      <c r="N2" s="13" t="s">
        <v>15</v>
      </c>
      <c r="O2" s="13" t="s">
        <v>16</v>
      </c>
      <c r="P2" s="13" t="s">
        <v>21</v>
      </c>
      <c r="Q2" s="13" t="s">
        <v>22</v>
      </c>
      <c r="R2" s="13" t="s">
        <v>12</v>
      </c>
      <c r="S2" s="4"/>
      <c r="T2" s="5"/>
      <c r="U2" s="6"/>
      <c r="V2" s="4"/>
      <c r="W2" s="75"/>
      <c r="X2" s="7"/>
      <c r="Y2" s="8" t="s">
        <v>0</v>
      </c>
      <c r="Z2" s="8" t="s">
        <v>1</v>
      </c>
      <c r="AA2" s="8" t="s">
        <v>2</v>
      </c>
      <c r="AB2" s="8" t="s">
        <v>3</v>
      </c>
      <c r="AC2" s="8" t="s">
        <v>0</v>
      </c>
      <c r="AD2" s="8" t="s">
        <v>1</v>
      </c>
      <c r="AE2" s="8" t="s">
        <v>2</v>
      </c>
      <c r="AF2" s="8" t="s">
        <v>3</v>
      </c>
      <c r="AG2" s="8" t="s">
        <v>0</v>
      </c>
      <c r="AH2" s="8" t="s">
        <v>1</v>
      </c>
      <c r="AI2" s="8" t="s">
        <v>2</v>
      </c>
      <c r="AJ2" s="8" t="s">
        <v>3</v>
      </c>
      <c r="AK2" s="8" t="s">
        <v>0</v>
      </c>
      <c r="AL2" s="8" t="s">
        <v>1</v>
      </c>
      <c r="AM2" s="8" t="s">
        <v>2</v>
      </c>
      <c r="AN2" s="8" t="s">
        <v>3</v>
      </c>
    </row>
    <row r="3" spans="1:40" ht="14.95" customHeight="1" thickBot="1" x14ac:dyDescent="0.3">
      <c r="A3" s="244">
        <v>42771</v>
      </c>
      <c r="B3" s="235" t="s">
        <v>51</v>
      </c>
      <c r="C3" s="235" t="s">
        <v>33</v>
      </c>
      <c r="D3" s="235" t="s">
        <v>54</v>
      </c>
      <c r="E3" s="236" t="s">
        <v>1</v>
      </c>
      <c r="F3" s="236">
        <v>33</v>
      </c>
      <c r="G3" s="236">
        <v>7</v>
      </c>
      <c r="H3" s="236">
        <v>0</v>
      </c>
      <c r="I3" s="236">
        <v>0</v>
      </c>
      <c r="J3" s="236">
        <v>3</v>
      </c>
      <c r="K3" s="236">
        <v>3</v>
      </c>
      <c r="L3" s="236">
        <v>0</v>
      </c>
      <c r="M3" s="236">
        <v>4</v>
      </c>
      <c r="N3" s="236">
        <v>0</v>
      </c>
      <c r="O3" s="236">
        <v>0</v>
      </c>
      <c r="P3" s="236">
        <v>0</v>
      </c>
      <c r="Q3" s="236">
        <v>0</v>
      </c>
      <c r="R3" s="236">
        <v>1</v>
      </c>
      <c r="S3" s="237">
        <v>40986</v>
      </c>
      <c r="T3" s="283" t="s">
        <v>172</v>
      </c>
      <c r="U3" s="238" t="s">
        <v>168</v>
      </c>
      <c r="V3" s="237" t="s">
        <v>169</v>
      </c>
      <c r="W3" s="239" t="s">
        <v>170</v>
      </c>
      <c r="X3" s="240" t="s">
        <v>171</v>
      </c>
      <c r="Y3" s="241">
        <v>1</v>
      </c>
      <c r="Z3" s="241">
        <v>1</v>
      </c>
      <c r="AA3" s="241">
        <v>0</v>
      </c>
      <c r="AB3" s="242">
        <v>0</v>
      </c>
      <c r="AC3" s="241">
        <v>0</v>
      </c>
      <c r="AD3" s="241">
        <v>0</v>
      </c>
      <c r="AE3" s="241">
        <v>0</v>
      </c>
      <c r="AF3" s="242">
        <v>0</v>
      </c>
      <c r="AG3" s="241">
        <v>1</v>
      </c>
      <c r="AH3" s="241">
        <v>1</v>
      </c>
      <c r="AI3" s="241">
        <v>0</v>
      </c>
      <c r="AJ3" s="242">
        <v>0</v>
      </c>
      <c r="AK3" s="241">
        <v>0</v>
      </c>
      <c r="AL3" s="241">
        <v>0</v>
      </c>
      <c r="AM3" s="241">
        <v>0</v>
      </c>
      <c r="AN3" s="242">
        <v>0</v>
      </c>
    </row>
    <row r="4" spans="1:40" ht="14.95" customHeight="1" thickBot="1" x14ac:dyDescent="0.3">
      <c r="A4" s="253">
        <v>42777</v>
      </c>
      <c r="B4" s="254" t="s">
        <v>51</v>
      </c>
      <c r="C4" s="254" t="s">
        <v>30</v>
      </c>
      <c r="D4" s="254" t="s">
        <v>45</v>
      </c>
      <c r="E4" s="255" t="s">
        <v>3</v>
      </c>
      <c r="F4" s="255">
        <v>16</v>
      </c>
      <c r="G4" s="255">
        <v>21</v>
      </c>
      <c r="H4" s="255">
        <v>0</v>
      </c>
      <c r="I4" s="255">
        <v>1</v>
      </c>
      <c r="J4" s="255">
        <v>1</v>
      </c>
      <c r="K4" s="255">
        <v>1</v>
      </c>
      <c r="L4" s="255">
        <v>0</v>
      </c>
      <c r="M4" s="255">
        <v>3</v>
      </c>
      <c r="N4" s="255">
        <v>0</v>
      </c>
      <c r="O4" s="255">
        <v>0</v>
      </c>
      <c r="P4" s="255">
        <v>0</v>
      </c>
      <c r="Q4" s="255">
        <v>0</v>
      </c>
      <c r="R4" s="255">
        <v>2</v>
      </c>
      <c r="S4" s="268">
        <v>74500</v>
      </c>
      <c r="T4" s="588" t="s">
        <v>177</v>
      </c>
      <c r="U4" s="269" t="s">
        <v>178</v>
      </c>
      <c r="V4" s="268" t="s">
        <v>124</v>
      </c>
      <c r="W4" s="256" t="s">
        <v>179</v>
      </c>
      <c r="X4" s="270" t="s">
        <v>126</v>
      </c>
      <c r="Y4" s="271">
        <v>1</v>
      </c>
      <c r="Z4" s="271">
        <v>0</v>
      </c>
      <c r="AA4" s="271">
        <v>0</v>
      </c>
      <c r="AB4" s="272">
        <v>1</v>
      </c>
      <c r="AC4" s="271">
        <v>1</v>
      </c>
      <c r="AD4" s="271">
        <v>0</v>
      </c>
      <c r="AE4" s="271">
        <v>0</v>
      </c>
      <c r="AF4" s="272">
        <v>1</v>
      </c>
      <c r="AG4" s="271">
        <v>0</v>
      </c>
      <c r="AH4" s="271">
        <v>0</v>
      </c>
      <c r="AI4" s="271">
        <v>0</v>
      </c>
      <c r="AJ4" s="272">
        <v>0</v>
      </c>
      <c r="AK4" s="271">
        <v>0</v>
      </c>
      <c r="AL4" s="271">
        <v>0</v>
      </c>
      <c r="AM4" s="271">
        <v>0</v>
      </c>
      <c r="AN4" s="272">
        <v>0</v>
      </c>
    </row>
    <row r="5" spans="1:40" ht="14.95" customHeight="1" thickBot="1" x14ac:dyDescent="0.3">
      <c r="A5" s="244">
        <v>42791</v>
      </c>
      <c r="B5" s="235" t="s">
        <v>51</v>
      </c>
      <c r="C5" s="235" t="s">
        <v>37</v>
      </c>
      <c r="D5" s="235" t="s">
        <v>55</v>
      </c>
      <c r="E5" s="236" t="s">
        <v>3</v>
      </c>
      <c r="F5" s="236">
        <v>13</v>
      </c>
      <c r="G5" s="236">
        <v>29</v>
      </c>
      <c r="H5" s="236">
        <v>0</v>
      </c>
      <c r="I5" s="236">
        <v>0</v>
      </c>
      <c r="J5" s="236">
        <v>1</v>
      </c>
      <c r="K5" s="236">
        <v>1</v>
      </c>
      <c r="L5" s="236">
        <v>0</v>
      </c>
      <c r="M5" s="236">
        <v>2</v>
      </c>
      <c r="N5" s="236">
        <v>0</v>
      </c>
      <c r="O5" s="236">
        <v>0</v>
      </c>
      <c r="P5" s="236">
        <v>0</v>
      </c>
      <c r="Q5" s="236">
        <v>0</v>
      </c>
      <c r="R5" s="236">
        <v>2</v>
      </c>
      <c r="S5" s="502">
        <v>67144</v>
      </c>
      <c r="T5" s="593" t="s">
        <v>193</v>
      </c>
      <c r="U5" s="504" t="s">
        <v>170</v>
      </c>
      <c r="V5" s="502" t="s">
        <v>169</v>
      </c>
      <c r="W5" s="504" t="s">
        <v>168</v>
      </c>
      <c r="X5" s="505" t="s">
        <v>192</v>
      </c>
      <c r="Y5" s="241">
        <v>1</v>
      </c>
      <c r="Z5" s="241">
        <v>0</v>
      </c>
      <c r="AA5" s="241">
        <v>0</v>
      </c>
      <c r="AB5" s="242">
        <v>1</v>
      </c>
      <c r="AC5" s="241">
        <v>0</v>
      </c>
      <c r="AD5" s="241">
        <v>0</v>
      </c>
      <c r="AE5" s="241">
        <v>0</v>
      </c>
      <c r="AF5" s="242">
        <v>0</v>
      </c>
      <c r="AG5" s="241">
        <v>1</v>
      </c>
      <c r="AH5" s="241">
        <v>0</v>
      </c>
      <c r="AI5" s="241">
        <v>0</v>
      </c>
      <c r="AJ5" s="242">
        <v>1</v>
      </c>
      <c r="AK5" s="241">
        <v>0</v>
      </c>
      <c r="AL5" s="241">
        <v>0</v>
      </c>
      <c r="AM5" s="241">
        <v>0</v>
      </c>
      <c r="AN5" s="242">
        <v>0</v>
      </c>
    </row>
    <row r="6" spans="1:40" ht="14.95" customHeight="1" thickBot="1" x14ac:dyDescent="0.3">
      <c r="A6" s="253">
        <v>42804</v>
      </c>
      <c r="B6" s="254" t="s">
        <v>51</v>
      </c>
      <c r="C6" s="254" t="s">
        <v>42</v>
      </c>
      <c r="D6" s="254" t="s">
        <v>45</v>
      </c>
      <c r="E6" s="255" t="s">
        <v>1</v>
      </c>
      <c r="F6" s="255">
        <v>22</v>
      </c>
      <c r="G6" s="255">
        <v>9</v>
      </c>
      <c r="H6" s="255">
        <v>0</v>
      </c>
      <c r="I6" s="255">
        <v>0</v>
      </c>
      <c r="J6" s="255">
        <v>3</v>
      </c>
      <c r="K6" s="255">
        <v>2</v>
      </c>
      <c r="L6" s="255">
        <v>0</v>
      </c>
      <c r="M6" s="255">
        <v>1</v>
      </c>
      <c r="N6" s="255">
        <v>0</v>
      </c>
      <c r="O6" s="255">
        <v>0</v>
      </c>
      <c r="P6" s="255">
        <v>0</v>
      </c>
      <c r="Q6" s="255">
        <v>0</v>
      </c>
      <c r="R6" s="255">
        <v>0</v>
      </c>
      <c r="S6" s="268">
        <v>74500</v>
      </c>
      <c r="T6" s="427" t="s">
        <v>205</v>
      </c>
      <c r="U6" s="269" t="s">
        <v>206</v>
      </c>
      <c r="V6" s="268" t="s">
        <v>207</v>
      </c>
      <c r="W6" s="256" t="s">
        <v>178</v>
      </c>
      <c r="X6" s="270" t="s">
        <v>192</v>
      </c>
      <c r="Y6" s="271">
        <v>1</v>
      </c>
      <c r="Z6" s="271">
        <v>1</v>
      </c>
      <c r="AA6" s="271">
        <v>0</v>
      </c>
      <c r="AB6" s="272">
        <v>0</v>
      </c>
      <c r="AC6" s="271">
        <v>1</v>
      </c>
      <c r="AD6" s="271">
        <v>1</v>
      </c>
      <c r="AE6" s="271">
        <v>0</v>
      </c>
      <c r="AF6" s="272">
        <v>0</v>
      </c>
      <c r="AG6" s="271">
        <v>0</v>
      </c>
      <c r="AH6" s="271">
        <v>0</v>
      </c>
      <c r="AI6" s="271">
        <v>0</v>
      </c>
      <c r="AJ6" s="272">
        <v>0</v>
      </c>
      <c r="AK6" s="271">
        <v>0</v>
      </c>
      <c r="AL6" s="271">
        <v>0</v>
      </c>
      <c r="AM6" s="271">
        <v>0</v>
      </c>
      <c r="AN6" s="272">
        <v>0</v>
      </c>
    </row>
    <row r="7" spans="1:40" ht="14.95" customHeight="1" thickBot="1" x14ac:dyDescent="0.3">
      <c r="A7" s="244">
        <v>42812</v>
      </c>
      <c r="B7" s="235" t="s">
        <v>51</v>
      </c>
      <c r="C7" s="235" t="s">
        <v>35</v>
      </c>
      <c r="D7" s="235" t="s">
        <v>53</v>
      </c>
      <c r="E7" s="236" t="s">
        <v>3</v>
      </c>
      <c r="F7" s="236">
        <v>18</v>
      </c>
      <c r="G7" s="236">
        <v>20</v>
      </c>
      <c r="H7" s="236">
        <v>0</v>
      </c>
      <c r="I7" s="236">
        <v>1</v>
      </c>
      <c r="J7" s="236">
        <v>0</v>
      </c>
      <c r="K7" s="236">
        <v>0</v>
      </c>
      <c r="L7" s="236">
        <v>0</v>
      </c>
      <c r="M7" s="236">
        <v>6</v>
      </c>
      <c r="N7" s="236">
        <v>1</v>
      </c>
      <c r="O7" s="236">
        <v>0</v>
      </c>
      <c r="P7" s="236">
        <v>0</v>
      </c>
      <c r="Q7" s="236">
        <v>0</v>
      </c>
      <c r="R7" s="236">
        <v>2</v>
      </c>
      <c r="S7" s="237">
        <v>78688</v>
      </c>
      <c r="T7" s="283" t="s">
        <v>228</v>
      </c>
      <c r="U7" s="238" t="s">
        <v>206</v>
      </c>
      <c r="V7" s="237" t="s">
        <v>150</v>
      </c>
      <c r="W7" s="239" t="s">
        <v>211</v>
      </c>
      <c r="X7" s="240" t="s">
        <v>192</v>
      </c>
      <c r="Y7" s="241">
        <v>1</v>
      </c>
      <c r="Z7" s="241">
        <v>0</v>
      </c>
      <c r="AA7" s="241">
        <v>0</v>
      </c>
      <c r="AB7" s="242">
        <v>1</v>
      </c>
      <c r="AC7" s="241">
        <v>0</v>
      </c>
      <c r="AD7" s="241">
        <v>0</v>
      </c>
      <c r="AE7" s="241">
        <v>0</v>
      </c>
      <c r="AF7" s="242">
        <v>0</v>
      </c>
      <c r="AG7" s="241">
        <v>1</v>
      </c>
      <c r="AH7" s="241">
        <v>0</v>
      </c>
      <c r="AI7" s="241">
        <v>0</v>
      </c>
      <c r="AJ7" s="242">
        <v>1</v>
      </c>
      <c r="AK7" s="241">
        <v>0</v>
      </c>
      <c r="AL7" s="241">
        <v>0</v>
      </c>
      <c r="AM7" s="241">
        <v>0</v>
      </c>
      <c r="AN7" s="242">
        <v>0</v>
      </c>
    </row>
    <row r="8" spans="1:40" ht="14.95" customHeight="1" thickBot="1" x14ac:dyDescent="0.3">
      <c r="A8" s="245">
        <v>42902</v>
      </c>
      <c r="B8" s="246" t="s">
        <v>50</v>
      </c>
      <c r="C8" s="246" t="s">
        <v>39</v>
      </c>
      <c r="D8" s="246" t="s">
        <v>219</v>
      </c>
      <c r="E8" s="247" t="s">
        <v>1</v>
      </c>
      <c r="F8" s="247">
        <v>24</v>
      </c>
      <c r="G8" s="247">
        <v>6</v>
      </c>
      <c r="H8" s="247" t="s">
        <v>308</v>
      </c>
      <c r="I8" s="247" t="s">
        <v>308</v>
      </c>
      <c r="J8" s="247">
        <v>2</v>
      </c>
      <c r="K8" s="247">
        <v>0</v>
      </c>
      <c r="L8" s="247">
        <v>0</v>
      </c>
      <c r="M8" s="247">
        <v>4</v>
      </c>
      <c r="N8" s="247">
        <v>0</v>
      </c>
      <c r="O8" s="247">
        <v>0</v>
      </c>
      <c r="P8" s="247" t="s">
        <v>308</v>
      </c>
      <c r="Q8" s="247" t="s">
        <v>308</v>
      </c>
      <c r="R8" s="247">
        <v>0</v>
      </c>
      <c r="S8" s="262">
        <v>26129</v>
      </c>
      <c r="T8" s="523" t="s">
        <v>411</v>
      </c>
      <c r="U8" s="263" t="s">
        <v>126</v>
      </c>
      <c r="V8" s="262" t="s">
        <v>207</v>
      </c>
      <c r="W8" s="248" t="s">
        <v>421</v>
      </c>
      <c r="X8" s="264" t="s">
        <v>426</v>
      </c>
      <c r="Y8" s="265">
        <v>1</v>
      </c>
      <c r="Z8" s="265">
        <v>1</v>
      </c>
      <c r="AA8" s="265">
        <v>0</v>
      </c>
      <c r="AB8" s="266">
        <v>0</v>
      </c>
      <c r="AC8" s="265">
        <v>0</v>
      </c>
      <c r="AD8" s="265">
        <v>0</v>
      </c>
      <c r="AE8" s="265">
        <v>0</v>
      </c>
      <c r="AF8" s="266">
        <v>0</v>
      </c>
      <c r="AG8" s="265">
        <v>0</v>
      </c>
      <c r="AH8" s="265">
        <v>0</v>
      </c>
      <c r="AI8" s="265">
        <v>0</v>
      </c>
      <c r="AJ8" s="266">
        <v>0</v>
      </c>
      <c r="AK8" s="265">
        <v>1</v>
      </c>
      <c r="AL8" s="265">
        <v>1</v>
      </c>
      <c r="AM8" s="265">
        <v>0</v>
      </c>
      <c r="AN8" s="266">
        <v>0</v>
      </c>
    </row>
    <row r="9" spans="1:40" ht="14.95" customHeight="1" thickBot="1" x14ac:dyDescent="0.3">
      <c r="A9" s="244">
        <v>42909</v>
      </c>
      <c r="B9" s="235" t="s">
        <v>50</v>
      </c>
      <c r="C9" s="235" t="s">
        <v>36</v>
      </c>
      <c r="D9" s="235" t="s">
        <v>75</v>
      </c>
      <c r="E9" s="236" t="s">
        <v>1</v>
      </c>
      <c r="F9" s="236">
        <v>19</v>
      </c>
      <c r="G9" s="236">
        <v>17</v>
      </c>
      <c r="H9" s="236" t="s">
        <v>308</v>
      </c>
      <c r="I9" s="236" t="s">
        <v>308</v>
      </c>
      <c r="J9" s="236">
        <v>2</v>
      </c>
      <c r="K9" s="236">
        <v>0</v>
      </c>
      <c r="L9" s="236">
        <v>0</v>
      </c>
      <c r="M9" s="236">
        <v>3</v>
      </c>
      <c r="N9" s="236">
        <v>0</v>
      </c>
      <c r="O9" s="236">
        <v>0</v>
      </c>
      <c r="P9" s="236" t="s">
        <v>308</v>
      </c>
      <c r="Q9" s="236" t="s">
        <v>308</v>
      </c>
      <c r="R9" s="236">
        <v>2</v>
      </c>
      <c r="S9" s="237">
        <v>5167</v>
      </c>
      <c r="T9" s="283" t="s">
        <v>228</v>
      </c>
      <c r="U9" s="238" t="s">
        <v>152</v>
      </c>
      <c r="V9" s="237" t="s">
        <v>239</v>
      </c>
      <c r="W9" s="239" t="s">
        <v>421</v>
      </c>
      <c r="X9" s="240" t="s">
        <v>660</v>
      </c>
      <c r="Y9" s="241">
        <v>1</v>
      </c>
      <c r="Z9" s="241">
        <v>1</v>
      </c>
      <c r="AA9" s="241">
        <v>0</v>
      </c>
      <c r="AB9" s="242">
        <v>0</v>
      </c>
      <c r="AC9" s="241">
        <v>0</v>
      </c>
      <c r="AD9" s="241">
        <v>0</v>
      </c>
      <c r="AE9" s="241">
        <v>0</v>
      </c>
      <c r="AF9" s="242">
        <v>0</v>
      </c>
      <c r="AG9" s="241">
        <v>1</v>
      </c>
      <c r="AH9" s="241">
        <v>1</v>
      </c>
      <c r="AI9" s="241">
        <v>0</v>
      </c>
      <c r="AJ9" s="242">
        <v>0</v>
      </c>
      <c r="AK9" s="241">
        <v>0</v>
      </c>
      <c r="AL9" s="241">
        <v>0</v>
      </c>
      <c r="AM9" s="241">
        <v>0</v>
      </c>
      <c r="AN9" s="242">
        <v>0</v>
      </c>
    </row>
    <row r="10" spans="1:40" ht="14.95" customHeight="1" thickBot="1" x14ac:dyDescent="0.3">
      <c r="A10" s="253">
        <v>43050</v>
      </c>
      <c r="B10" s="254" t="s">
        <v>50</v>
      </c>
      <c r="C10" s="254" t="s">
        <v>29</v>
      </c>
      <c r="D10" s="254" t="s">
        <v>45</v>
      </c>
      <c r="E10" s="255" t="s">
        <v>3</v>
      </c>
      <c r="F10" s="255">
        <v>21</v>
      </c>
      <c r="G10" s="255">
        <v>29</v>
      </c>
      <c r="H10" s="255" t="s">
        <v>308</v>
      </c>
      <c r="I10" s="255" t="s">
        <v>308</v>
      </c>
      <c r="J10" s="255">
        <v>2</v>
      </c>
      <c r="K10" s="255">
        <v>1</v>
      </c>
      <c r="L10" s="255">
        <v>0</v>
      </c>
      <c r="M10" s="255">
        <v>3</v>
      </c>
      <c r="N10" s="255">
        <v>0</v>
      </c>
      <c r="O10" s="255">
        <v>0</v>
      </c>
      <c r="P10" s="255" t="s">
        <v>308</v>
      </c>
      <c r="Q10" s="255" t="s">
        <v>308</v>
      </c>
      <c r="R10" s="255">
        <v>4</v>
      </c>
      <c r="S10" s="268">
        <v>70275</v>
      </c>
      <c r="T10" s="282" t="s">
        <v>825</v>
      </c>
      <c r="U10" s="269" t="s">
        <v>151</v>
      </c>
      <c r="V10" s="268" t="s">
        <v>826</v>
      </c>
      <c r="W10" s="256" t="s">
        <v>125</v>
      </c>
      <c r="X10" s="270" t="s">
        <v>265</v>
      </c>
      <c r="Y10" s="271">
        <v>1</v>
      </c>
      <c r="Z10" s="271">
        <v>0</v>
      </c>
      <c r="AA10" s="271">
        <v>0</v>
      </c>
      <c r="AB10" s="272">
        <v>1</v>
      </c>
      <c r="AC10" s="271">
        <v>1</v>
      </c>
      <c r="AD10" s="271">
        <v>0</v>
      </c>
      <c r="AE10" s="271">
        <v>0</v>
      </c>
      <c r="AF10" s="272">
        <v>1</v>
      </c>
      <c r="AG10" s="271">
        <v>0</v>
      </c>
      <c r="AH10" s="271">
        <v>0</v>
      </c>
      <c r="AI10" s="271">
        <v>0</v>
      </c>
      <c r="AJ10" s="272">
        <v>0</v>
      </c>
      <c r="AK10" s="271">
        <v>0</v>
      </c>
      <c r="AL10" s="271">
        <v>0</v>
      </c>
      <c r="AM10" s="271">
        <v>0</v>
      </c>
      <c r="AN10" s="272">
        <v>0</v>
      </c>
    </row>
    <row r="11" spans="1:40" ht="14.95" customHeight="1" thickBot="1" x14ac:dyDescent="0.3">
      <c r="A11" s="253">
        <v>43057</v>
      </c>
      <c r="B11" s="254" t="s">
        <v>50</v>
      </c>
      <c r="C11" s="254" t="s">
        <v>41</v>
      </c>
      <c r="D11" s="254" t="s">
        <v>45</v>
      </c>
      <c r="E11" s="255" t="s">
        <v>1</v>
      </c>
      <c r="F11" s="255">
        <v>13</v>
      </c>
      <c r="G11" s="255">
        <v>6</v>
      </c>
      <c r="H11" s="255" t="s">
        <v>308</v>
      </c>
      <c r="I11" s="255" t="s">
        <v>308</v>
      </c>
      <c r="J11" s="255">
        <v>1</v>
      </c>
      <c r="K11" s="255">
        <v>1</v>
      </c>
      <c r="L11" s="255">
        <v>0</v>
      </c>
      <c r="M11" s="255">
        <v>2</v>
      </c>
      <c r="N11" s="255">
        <v>1</v>
      </c>
      <c r="O11" s="255">
        <v>0</v>
      </c>
      <c r="P11" s="255" t="s">
        <v>308</v>
      </c>
      <c r="Q11" s="255" t="s">
        <v>308</v>
      </c>
      <c r="R11" s="255">
        <v>0</v>
      </c>
      <c r="S11" s="268">
        <v>55310</v>
      </c>
      <c r="T11" s="427" t="s">
        <v>231</v>
      </c>
      <c r="U11" s="269" t="s">
        <v>200</v>
      </c>
      <c r="V11" s="268" t="s">
        <v>856</v>
      </c>
      <c r="W11" s="256" t="s">
        <v>415</v>
      </c>
      <c r="X11" s="270" t="s">
        <v>260</v>
      </c>
      <c r="Y11" s="271">
        <v>1</v>
      </c>
      <c r="Z11" s="271">
        <v>1</v>
      </c>
      <c r="AA11" s="271">
        <v>0</v>
      </c>
      <c r="AB11" s="272">
        <v>0</v>
      </c>
      <c r="AC11" s="271">
        <v>1</v>
      </c>
      <c r="AD11" s="271">
        <v>1</v>
      </c>
      <c r="AE11" s="271">
        <v>0</v>
      </c>
      <c r="AF11" s="272">
        <v>0</v>
      </c>
      <c r="AG11" s="271">
        <v>0</v>
      </c>
      <c r="AH11" s="271">
        <v>0</v>
      </c>
      <c r="AI11" s="271">
        <v>0</v>
      </c>
      <c r="AJ11" s="272">
        <v>0</v>
      </c>
      <c r="AK11" s="271">
        <v>0</v>
      </c>
      <c r="AL11" s="271">
        <v>0</v>
      </c>
      <c r="AM11" s="271">
        <v>0</v>
      </c>
      <c r="AN11" s="272">
        <v>0</v>
      </c>
    </row>
    <row r="12" spans="1:40" ht="14.95" customHeight="1" thickBot="1" x14ac:dyDescent="0.3">
      <c r="A12" s="253">
        <v>43064</v>
      </c>
      <c r="B12" s="254" t="s">
        <v>50</v>
      </c>
      <c r="C12" s="254" t="s">
        <v>221</v>
      </c>
      <c r="D12" s="254" t="s">
        <v>45</v>
      </c>
      <c r="E12" s="255" t="s">
        <v>3</v>
      </c>
      <c r="F12" s="255">
        <v>18</v>
      </c>
      <c r="G12" s="255">
        <v>33</v>
      </c>
      <c r="H12" s="255" t="s">
        <v>308</v>
      </c>
      <c r="I12" s="255" t="s">
        <v>308</v>
      </c>
      <c r="J12" s="255">
        <v>2</v>
      </c>
      <c r="K12" s="255">
        <v>1</v>
      </c>
      <c r="L12" s="255">
        <v>0</v>
      </c>
      <c r="M12" s="255">
        <v>2</v>
      </c>
      <c r="N12" s="255">
        <v>0</v>
      </c>
      <c r="O12" s="255">
        <v>0</v>
      </c>
      <c r="P12" s="255" t="s">
        <v>308</v>
      </c>
      <c r="Q12" s="255" t="s">
        <v>308</v>
      </c>
      <c r="R12" s="255">
        <v>5</v>
      </c>
      <c r="S12" s="268">
        <v>74169</v>
      </c>
      <c r="T12" s="282" t="s">
        <v>895</v>
      </c>
      <c r="U12" s="269" t="s">
        <v>206</v>
      </c>
      <c r="V12" s="268" t="s">
        <v>169</v>
      </c>
      <c r="W12" s="256" t="s">
        <v>178</v>
      </c>
      <c r="X12" s="270" t="s">
        <v>860</v>
      </c>
      <c r="Y12" s="271">
        <v>1</v>
      </c>
      <c r="Z12" s="271">
        <v>0</v>
      </c>
      <c r="AA12" s="271">
        <v>0</v>
      </c>
      <c r="AB12" s="272">
        <v>1</v>
      </c>
      <c r="AC12" s="271">
        <v>1</v>
      </c>
      <c r="AD12" s="271">
        <v>0</v>
      </c>
      <c r="AE12" s="271">
        <v>0</v>
      </c>
      <c r="AF12" s="272">
        <v>1</v>
      </c>
      <c r="AG12" s="271">
        <v>0</v>
      </c>
      <c r="AH12" s="271">
        <v>0</v>
      </c>
      <c r="AI12" s="271">
        <v>0</v>
      </c>
      <c r="AJ12" s="272">
        <v>0</v>
      </c>
      <c r="AK12" s="271">
        <v>0</v>
      </c>
      <c r="AL12" s="271">
        <v>0</v>
      </c>
      <c r="AM12" s="271">
        <v>0</v>
      </c>
      <c r="AN12" s="272">
        <v>0</v>
      </c>
    </row>
    <row r="13" spans="1:40" ht="14.95" customHeight="1" thickBot="1" x14ac:dyDescent="0.3">
      <c r="A13" s="253">
        <v>43071</v>
      </c>
      <c r="B13" s="254" t="s">
        <v>50</v>
      </c>
      <c r="C13" s="254" t="s">
        <v>330</v>
      </c>
      <c r="D13" s="254" t="s">
        <v>45</v>
      </c>
      <c r="E13" s="255" t="s">
        <v>1</v>
      </c>
      <c r="F13" s="255">
        <v>24</v>
      </c>
      <c r="G13" s="255">
        <v>22</v>
      </c>
      <c r="H13" s="255" t="s">
        <v>308</v>
      </c>
      <c r="I13" s="255" t="s">
        <v>308</v>
      </c>
      <c r="J13" s="255">
        <v>3</v>
      </c>
      <c r="K13" s="255">
        <v>3</v>
      </c>
      <c r="L13" s="255">
        <v>0</v>
      </c>
      <c r="M13" s="255">
        <v>1</v>
      </c>
      <c r="N13" s="255">
        <v>0</v>
      </c>
      <c r="O13" s="255">
        <v>0</v>
      </c>
      <c r="P13" s="255" t="s">
        <v>308</v>
      </c>
      <c r="Q13" s="255" t="s">
        <v>308</v>
      </c>
      <c r="R13" s="255">
        <v>3</v>
      </c>
      <c r="S13" s="256">
        <v>65317</v>
      </c>
      <c r="T13" s="527" t="s">
        <v>905</v>
      </c>
      <c r="U13" s="256" t="s">
        <v>178</v>
      </c>
      <c r="V13" s="256" t="s">
        <v>169</v>
      </c>
      <c r="W13" s="256" t="s">
        <v>206</v>
      </c>
      <c r="X13" s="256" t="s">
        <v>860</v>
      </c>
      <c r="Y13" s="271">
        <v>1</v>
      </c>
      <c r="Z13" s="271">
        <v>1</v>
      </c>
      <c r="AA13" s="271">
        <v>0</v>
      </c>
      <c r="AB13" s="272">
        <v>0</v>
      </c>
      <c r="AC13" s="271">
        <v>1</v>
      </c>
      <c r="AD13" s="271">
        <v>1</v>
      </c>
      <c r="AE13" s="271">
        <v>0</v>
      </c>
      <c r="AF13" s="272">
        <v>0</v>
      </c>
      <c r="AG13" s="271">
        <v>0</v>
      </c>
      <c r="AH13" s="271">
        <v>0</v>
      </c>
      <c r="AI13" s="271">
        <v>0</v>
      </c>
      <c r="AJ13" s="272">
        <v>0</v>
      </c>
      <c r="AK13" s="271">
        <v>0</v>
      </c>
      <c r="AL13" s="271">
        <v>0</v>
      </c>
      <c r="AM13" s="271">
        <v>0</v>
      </c>
      <c r="AN13" s="272">
        <v>0</v>
      </c>
    </row>
    <row r="14" spans="1:40" ht="15.8" thickBot="1" x14ac:dyDescent="0.3">
      <c r="A14" s="560"/>
      <c r="B14" s="561"/>
      <c r="C14" s="663" t="s">
        <v>706</v>
      </c>
      <c r="D14" s="664"/>
      <c r="E14" s="665"/>
      <c r="F14" s="555">
        <f>SUM(F3:F7)</f>
        <v>102</v>
      </c>
      <c r="G14" s="555">
        <f t="shared" ref="G14:R14" si="0">SUM(G3:G7)</f>
        <v>86</v>
      </c>
      <c r="H14" s="555">
        <f t="shared" si="0"/>
        <v>0</v>
      </c>
      <c r="I14" s="555">
        <f t="shared" si="0"/>
        <v>2</v>
      </c>
      <c r="J14" s="555">
        <f t="shared" si="0"/>
        <v>8</v>
      </c>
      <c r="K14" s="555">
        <f t="shared" si="0"/>
        <v>7</v>
      </c>
      <c r="L14" s="555">
        <f t="shared" si="0"/>
        <v>0</v>
      </c>
      <c r="M14" s="555">
        <f t="shared" si="0"/>
        <v>16</v>
      </c>
      <c r="N14" s="555">
        <f t="shared" si="0"/>
        <v>1</v>
      </c>
      <c r="O14" s="555">
        <f t="shared" si="0"/>
        <v>0</v>
      </c>
      <c r="P14" s="555">
        <f t="shared" si="0"/>
        <v>0</v>
      </c>
      <c r="Q14" s="555">
        <f t="shared" si="0"/>
        <v>0</v>
      </c>
      <c r="R14" s="555">
        <f t="shared" si="0"/>
        <v>7</v>
      </c>
      <c r="W14" s="556"/>
      <c r="X14" s="582" t="s">
        <v>706</v>
      </c>
      <c r="Y14" s="555">
        <f t="shared" ref="Y14:AN14" si="1">SUM(Y3:Y7)</f>
        <v>5</v>
      </c>
      <c r="Z14" s="555">
        <f t="shared" si="1"/>
        <v>2</v>
      </c>
      <c r="AA14" s="555">
        <f t="shared" si="1"/>
        <v>0</v>
      </c>
      <c r="AB14" s="555">
        <f t="shared" si="1"/>
        <v>3</v>
      </c>
      <c r="AC14" s="557">
        <f t="shared" si="1"/>
        <v>2</v>
      </c>
      <c r="AD14" s="557">
        <f t="shared" si="1"/>
        <v>1</v>
      </c>
      <c r="AE14" s="557">
        <f t="shared" si="1"/>
        <v>0</v>
      </c>
      <c r="AF14" s="557">
        <f t="shared" si="1"/>
        <v>1</v>
      </c>
      <c r="AG14" s="558">
        <f t="shared" si="1"/>
        <v>3</v>
      </c>
      <c r="AH14" s="558">
        <f t="shared" si="1"/>
        <v>1</v>
      </c>
      <c r="AI14" s="558">
        <f t="shared" si="1"/>
        <v>0</v>
      </c>
      <c r="AJ14" s="558">
        <f t="shared" si="1"/>
        <v>2</v>
      </c>
      <c r="AK14" s="559">
        <f t="shared" si="1"/>
        <v>0</v>
      </c>
      <c r="AL14" s="559">
        <f t="shared" si="1"/>
        <v>0</v>
      </c>
      <c r="AM14" s="559">
        <f t="shared" si="1"/>
        <v>0</v>
      </c>
      <c r="AN14" s="559">
        <f t="shared" si="1"/>
        <v>0</v>
      </c>
    </row>
    <row r="15" spans="1:40" ht="15.8" thickBot="1" x14ac:dyDescent="0.3">
      <c r="A15" s="560"/>
      <c r="B15" s="561"/>
      <c r="C15" s="700" t="s">
        <v>702</v>
      </c>
      <c r="D15" s="701"/>
      <c r="E15" s="702"/>
      <c r="F15" s="562">
        <f>SUM(F8:F9)</f>
        <v>43</v>
      </c>
      <c r="G15" s="562">
        <f>SUM(G8:G9)</f>
        <v>23</v>
      </c>
      <c r="H15" s="562" t="s">
        <v>308</v>
      </c>
      <c r="I15" s="562" t="s">
        <v>308</v>
      </c>
      <c r="J15" s="562">
        <f t="shared" ref="J15:O15" si="2">SUM(J8:J9)</f>
        <v>4</v>
      </c>
      <c r="K15" s="562">
        <f t="shared" si="2"/>
        <v>0</v>
      </c>
      <c r="L15" s="562">
        <f t="shared" si="2"/>
        <v>0</v>
      </c>
      <c r="M15" s="562">
        <f t="shared" si="2"/>
        <v>7</v>
      </c>
      <c r="N15" s="562">
        <f t="shared" si="2"/>
        <v>0</v>
      </c>
      <c r="O15" s="562">
        <f t="shared" si="2"/>
        <v>0</v>
      </c>
      <c r="P15" s="562" t="s">
        <v>308</v>
      </c>
      <c r="Q15" s="562" t="s">
        <v>308</v>
      </c>
      <c r="R15" s="562">
        <f>SUM(R8:R9)</f>
        <v>2</v>
      </c>
      <c r="S15" s="563"/>
      <c r="T15" s="563"/>
      <c r="U15" s="563"/>
      <c r="V15" s="563"/>
      <c r="W15" s="564"/>
      <c r="X15" s="583" t="s">
        <v>702</v>
      </c>
      <c r="Y15" s="562">
        <f t="shared" ref="Y15:AN15" si="3">SUM(Y8:Y9)</f>
        <v>2</v>
      </c>
      <c r="Z15" s="562">
        <f t="shared" si="3"/>
        <v>2</v>
      </c>
      <c r="AA15" s="562">
        <f t="shared" si="3"/>
        <v>0</v>
      </c>
      <c r="AB15" s="562">
        <f t="shared" si="3"/>
        <v>0</v>
      </c>
      <c r="AC15" s="565">
        <f t="shared" si="3"/>
        <v>0</v>
      </c>
      <c r="AD15" s="565">
        <f t="shared" si="3"/>
        <v>0</v>
      </c>
      <c r="AE15" s="565">
        <f t="shared" si="3"/>
        <v>0</v>
      </c>
      <c r="AF15" s="565">
        <f t="shared" si="3"/>
        <v>0</v>
      </c>
      <c r="AG15" s="566">
        <f t="shared" si="3"/>
        <v>1</v>
      </c>
      <c r="AH15" s="566">
        <f t="shared" si="3"/>
        <v>1</v>
      </c>
      <c r="AI15" s="566">
        <f t="shared" si="3"/>
        <v>0</v>
      </c>
      <c r="AJ15" s="566">
        <f t="shared" si="3"/>
        <v>0</v>
      </c>
      <c r="AK15" s="567">
        <f t="shared" si="3"/>
        <v>1</v>
      </c>
      <c r="AL15" s="567">
        <f t="shared" si="3"/>
        <v>1</v>
      </c>
      <c r="AM15" s="567">
        <f t="shared" si="3"/>
        <v>0</v>
      </c>
      <c r="AN15" s="567">
        <f t="shared" si="3"/>
        <v>0</v>
      </c>
    </row>
    <row r="16" spans="1:40" ht="15.8" thickBot="1" x14ac:dyDescent="0.3">
      <c r="A16" s="560"/>
      <c r="B16" s="561"/>
      <c r="C16" s="672" t="s">
        <v>701</v>
      </c>
      <c r="D16" s="673"/>
      <c r="E16" s="674"/>
      <c r="F16" s="568">
        <f>SUM(F10:F13)</f>
        <v>76</v>
      </c>
      <c r="G16" s="568">
        <f>SUM(G10:G13)</f>
        <v>90</v>
      </c>
      <c r="H16" s="568" t="s">
        <v>308</v>
      </c>
      <c r="I16" s="568" t="s">
        <v>308</v>
      </c>
      <c r="J16" s="568">
        <f t="shared" ref="J16:O16" si="4">SUM(J10:J13)</f>
        <v>8</v>
      </c>
      <c r="K16" s="568">
        <f t="shared" si="4"/>
        <v>6</v>
      </c>
      <c r="L16" s="568">
        <f t="shared" si="4"/>
        <v>0</v>
      </c>
      <c r="M16" s="568">
        <f t="shared" si="4"/>
        <v>8</v>
      </c>
      <c r="N16" s="568">
        <f t="shared" si="4"/>
        <v>1</v>
      </c>
      <c r="O16" s="568">
        <f t="shared" si="4"/>
        <v>0</v>
      </c>
      <c r="P16" s="568" t="s">
        <v>308</v>
      </c>
      <c r="Q16" s="568" t="s">
        <v>308</v>
      </c>
      <c r="R16" s="568">
        <f>SUM(R10:R13)</f>
        <v>12</v>
      </c>
      <c r="S16" s="569"/>
      <c r="T16" s="569"/>
      <c r="U16" s="569"/>
      <c r="V16" s="569"/>
      <c r="W16" s="570"/>
      <c r="X16" s="584" t="s">
        <v>701</v>
      </c>
      <c r="Y16" s="568">
        <f t="shared" ref="Y16:AN16" si="5">SUM(Y10:Y13)</f>
        <v>4</v>
      </c>
      <c r="Z16" s="568">
        <f t="shared" si="5"/>
        <v>2</v>
      </c>
      <c r="AA16" s="568">
        <f t="shared" si="5"/>
        <v>0</v>
      </c>
      <c r="AB16" s="568">
        <f t="shared" si="5"/>
        <v>2</v>
      </c>
      <c r="AC16" s="572">
        <f t="shared" si="5"/>
        <v>4</v>
      </c>
      <c r="AD16" s="572">
        <f t="shared" si="5"/>
        <v>2</v>
      </c>
      <c r="AE16" s="572">
        <f t="shared" si="5"/>
        <v>0</v>
      </c>
      <c r="AF16" s="572">
        <f t="shared" si="5"/>
        <v>2</v>
      </c>
      <c r="AG16" s="573">
        <f t="shared" si="5"/>
        <v>0</v>
      </c>
      <c r="AH16" s="573">
        <f t="shared" si="5"/>
        <v>0</v>
      </c>
      <c r="AI16" s="573">
        <f t="shared" si="5"/>
        <v>0</v>
      </c>
      <c r="AJ16" s="573">
        <f t="shared" si="5"/>
        <v>0</v>
      </c>
      <c r="AK16" s="574">
        <f t="shared" si="5"/>
        <v>0</v>
      </c>
      <c r="AL16" s="574">
        <f t="shared" si="5"/>
        <v>0</v>
      </c>
      <c r="AM16" s="574">
        <f t="shared" si="5"/>
        <v>0</v>
      </c>
      <c r="AN16" s="574">
        <f t="shared" si="5"/>
        <v>0</v>
      </c>
    </row>
    <row r="17" spans="1:40" ht="15.8" thickBot="1" x14ac:dyDescent="0.3">
      <c r="A17" s="560"/>
      <c r="B17" s="561"/>
      <c r="C17" s="669" t="s">
        <v>699</v>
      </c>
      <c r="D17" s="670"/>
      <c r="E17" s="671"/>
      <c r="F17" s="575">
        <f>SUM(F3:F13)</f>
        <v>221</v>
      </c>
      <c r="G17" s="575">
        <f t="shared" ref="G17:R17" si="6">SUM(G3:G13)</f>
        <v>199</v>
      </c>
      <c r="H17" s="575">
        <f t="shared" si="6"/>
        <v>0</v>
      </c>
      <c r="I17" s="575">
        <f t="shared" si="6"/>
        <v>2</v>
      </c>
      <c r="J17" s="575">
        <f t="shared" si="6"/>
        <v>20</v>
      </c>
      <c r="K17" s="575">
        <f t="shared" si="6"/>
        <v>13</v>
      </c>
      <c r="L17" s="575">
        <f t="shared" si="6"/>
        <v>0</v>
      </c>
      <c r="M17" s="575">
        <f t="shared" si="6"/>
        <v>31</v>
      </c>
      <c r="N17" s="575">
        <f t="shared" si="6"/>
        <v>2</v>
      </c>
      <c r="O17" s="575">
        <f t="shared" si="6"/>
        <v>0</v>
      </c>
      <c r="P17" s="575">
        <f t="shared" si="6"/>
        <v>0</v>
      </c>
      <c r="Q17" s="575">
        <f t="shared" si="6"/>
        <v>0</v>
      </c>
      <c r="R17" s="575">
        <f t="shared" si="6"/>
        <v>21</v>
      </c>
      <c r="S17" s="576"/>
      <c r="T17" s="576"/>
      <c r="U17" s="576"/>
      <c r="V17" s="576"/>
      <c r="W17" s="577"/>
      <c r="X17" s="585" t="s">
        <v>699</v>
      </c>
      <c r="Y17" s="575">
        <f t="shared" ref="Y17:AN17" si="7">SUM(Y3:Y13)</f>
        <v>11</v>
      </c>
      <c r="Z17" s="575">
        <f t="shared" si="7"/>
        <v>6</v>
      </c>
      <c r="AA17" s="575">
        <f t="shared" si="7"/>
        <v>0</v>
      </c>
      <c r="AB17" s="575">
        <f t="shared" si="7"/>
        <v>5</v>
      </c>
      <c r="AC17" s="579">
        <f t="shared" si="7"/>
        <v>6</v>
      </c>
      <c r="AD17" s="579">
        <f t="shared" si="7"/>
        <v>3</v>
      </c>
      <c r="AE17" s="579">
        <f t="shared" si="7"/>
        <v>0</v>
      </c>
      <c r="AF17" s="579">
        <f t="shared" si="7"/>
        <v>3</v>
      </c>
      <c r="AG17" s="580">
        <f t="shared" si="7"/>
        <v>4</v>
      </c>
      <c r="AH17" s="580">
        <f t="shared" si="7"/>
        <v>2</v>
      </c>
      <c r="AI17" s="580">
        <f t="shared" si="7"/>
        <v>0</v>
      </c>
      <c r="AJ17" s="580">
        <f t="shared" si="7"/>
        <v>2</v>
      </c>
      <c r="AK17" s="581">
        <f t="shared" si="7"/>
        <v>1</v>
      </c>
      <c r="AL17" s="581">
        <f t="shared" si="7"/>
        <v>1</v>
      </c>
      <c r="AM17" s="581">
        <f t="shared" si="7"/>
        <v>0</v>
      </c>
      <c r="AN17" s="581">
        <f t="shared" si="7"/>
        <v>0</v>
      </c>
    </row>
    <row r="18" spans="1:40" ht="14.95" x14ac:dyDescent="0.25">
      <c r="A18" s="220" t="s">
        <v>104</v>
      </c>
      <c r="F18" s="16"/>
      <c r="G18" s="16"/>
      <c r="H18" s="15"/>
      <c r="I18" s="16"/>
      <c r="J18" s="16"/>
      <c r="K18" s="16"/>
      <c r="L18" s="16"/>
      <c r="M18" s="16"/>
      <c r="N18" s="16"/>
      <c r="O18" s="16"/>
      <c r="P18" s="16"/>
      <c r="Q18" s="16"/>
      <c r="R18" s="16"/>
    </row>
    <row r="19" spans="1:40" ht="14.95" x14ac:dyDescent="0.25">
      <c r="A19" s="220" t="s">
        <v>395</v>
      </c>
      <c r="F19" s="16"/>
    </row>
    <row r="20" spans="1:40" ht="14.95" x14ac:dyDescent="0.25">
      <c r="A20" s="220" t="s">
        <v>220</v>
      </c>
    </row>
    <row r="21" spans="1:40" ht="14.95" x14ac:dyDescent="0.25">
      <c r="A21" s="211"/>
      <c r="B21" t="s">
        <v>48</v>
      </c>
    </row>
    <row r="22" spans="1:40" ht="14.95" x14ac:dyDescent="0.25">
      <c r="A22" s="209"/>
      <c r="B22" t="s">
        <v>46</v>
      </c>
    </row>
    <row r="23" spans="1:40" ht="14.95" x14ac:dyDescent="0.25">
      <c r="A23" s="210"/>
      <c r="B23" t="s">
        <v>47</v>
      </c>
    </row>
    <row r="24" spans="1:40" x14ac:dyDescent="0.25">
      <c r="A24" s="18" t="s">
        <v>28</v>
      </c>
    </row>
  </sheetData>
  <mergeCells count="10">
    <mergeCell ref="C14:E14"/>
    <mergeCell ref="C15:E15"/>
    <mergeCell ref="C16:E16"/>
    <mergeCell ref="C17:E17"/>
    <mergeCell ref="P1:R1"/>
    <mergeCell ref="A1:C1"/>
    <mergeCell ref="E1:G1"/>
    <mergeCell ref="H1:I1"/>
    <mergeCell ref="J1:M1"/>
    <mergeCell ref="N1:O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2"/>
  <sheetViews>
    <sheetView workbookViewId="0">
      <selection activeCell="H27" sqref="H27:J27"/>
    </sheetView>
  </sheetViews>
  <sheetFormatPr defaultRowHeight="14.3" x14ac:dyDescent="0.25"/>
  <cols>
    <col min="1" max="1" width="10.75" bestFit="1" customWidth="1"/>
    <col min="2" max="2" width="6" customWidth="1"/>
    <col min="7" max="9" width="3.75" customWidth="1"/>
  </cols>
  <sheetData>
    <row r="1" spans="1:13" x14ac:dyDescent="0.25">
      <c r="A1" s="641" t="s">
        <v>70</v>
      </c>
      <c r="B1" s="641"/>
      <c r="C1" s="403"/>
      <c r="D1" s="403"/>
      <c r="E1" s="403"/>
      <c r="F1" s="403">
        <v>2017</v>
      </c>
      <c r="G1" s="403"/>
      <c r="H1" s="404"/>
      <c r="I1" s="404"/>
      <c r="J1" s="404"/>
      <c r="K1" s="404"/>
      <c r="L1" s="404"/>
      <c r="M1" s="404"/>
    </row>
    <row r="2" spans="1:13" x14ac:dyDescent="0.25">
      <c r="A2" s="405">
        <v>42770</v>
      </c>
      <c r="B2" s="406">
        <v>14.25</v>
      </c>
      <c r="C2" s="639" t="s">
        <v>37</v>
      </c>
      <c r="D2" s="639"/>
      <c r="E2" s="639"/>
      <c r="F2" s="406">
        <v>22</v>
      </c>
      <c r="G2" s="432">
        <v>27</v>
      </c>
      <c r="H2" s="640" t="s">
        <v>42</v>
      </c>
      <c r="I2" s="640"/>
      <c r="J2" s="640"/>
      <c r="K2" s="639" t="s">
        <v>114</v>
      </c>
      <c r="L2" s="639"/>
      <c r="M2" s="639"/>
    </row>
    <row r="3" spans="1:13" x14ac:dyDescent="0.25">
      <c r="A3" s="405">
        <v>42770</v>
      </c>
      <c r="B3" s="408">
        <v>16.5</v>
      </c>
      <c r="C3" s="639" t="s">
        <v>30</v>
      </c>
      <c r="D3" s="639"/>
      <c r="E3" s="639"/>
      <c r="F3" s="406">
        <v>19</v>
      </c>
      <c r="G3" s="432">
        <v>16</v>
      </c>
      <c r="H3" s="640" t="s">
        <v>35</v>
      </c>
      <c r="I3" s="640"/>
      <c r="J3" s="640"/>
      <c r="K3" s="639" t="s">
        <v>115</v>
      </c>
      <c r="L3" s="639"/>
      <c r="M3" s="639"/>
    </row>
    <row r="4" spans="1:13" x14ac:dyDescent="0.25">
      <c r="A4" s="405">
        <v>42771</v>
      </c>
      <c r="B4" s="408">
        <v>14</v>
      </c>
      <c r="C4" s="639" t="s">
        <v>33</v>
      </c>
      <c r="D4" s="639"/>
      <c r="E4" s="639"/>
      <c r="F4" s="406">
        <v>7</v>
      </c>
      <c r="G4" s="432">
        <v>33</v>
      </c>
      <c r="H4" s="640" t="s">
        <v>32</v>
      </c>
      <c r="I4" s="640"/>
      <c r="J4" s="640"/>
      <c r="K4" s="639" t="s">
        <v>116</v>
      </c>
      <c r="L4" s="639"/>
      <c r="M4" s="639"/>
    </row>
    <row r="5" spans="1:13" x14ac:dyDescent="0.25">
      <c r="A5" s="405">
        <v>42777</v>
      </c>
      <c r="B5" s="408">
        <v>14.25</v>
      </c>
      <c r="C5" s="639" t="s">
        <v>33</v>
      </c>
      <c r="D5" s="639"/>
      <c r="E5" s="639"/>
      <c r="F5" s="406">
        <v>10</v>
      </c>
      <c r="G5" s="432">
        <v>63</v>
      </c>
      <c r="H5" s="640" t="s">
        <v>42</v>
      </c>
      <c r="I5" s="640"/>
      <c r="J5" s="640"/>
      <c r="K5" s="639" t="s">
        <v>116</v>
      </c>
      <c r="L5" s="639"/>
      <c r="M5" s="639"/>
    </row>
    <row r="6" spans="1:13" x14ac:dyDescent="0.25">
      <c r="A6" s="405">
        <v>42777</v>
      </c>
      <c r="B6" s="408">
        <v>16.5</v>
      </c>
      <c r="C6" s="639" t="s">
        <v>32</v>
      </c>
      <c r="D6" s="639"/>
      <c r="E6" s="639"/>
      <c r="F6" s="406">
        <v>16</v>
      </c>
      <c r="G6" s="432">
        <v>21</v>
      </c>
      <c r="H6" s="640" t="s">
        <v>30</v>
      </c>
      <c r="I6" s="640"/>
      <c r="J6" s="640"/>
      <c r="K6" s="639" t="s">
        <v>117</v>
      </c>
      <c r="L6" s="639"/>
      <c r="M6" s="639"/>
    </row>
    <row r="7" spans="1:13" x14ac:dyDescent="0.25">
      <c r="A7" s="405">
        <v>42778</v>
      </c>
      <c r="B7" s="408">
        <v>15</v>
      </c>
      <c r="C7" s="639" t="s">
        <v>35</v>
      </c>
      <c r="D7" s="639"/>
      <c r="E7" s="639"/>
      <c r="F7" s="406">
        <v>22</v>
      </c>
      <c r="G7" s="432">
        <v>16</v>
      </c>
      <c r="H7" s="640" t="s">
        <v>37</v>
      </c>
      <c r="I7" s="640"/>
      <c r="J7" s="640"/>
      <c r="K7" s="639" t="s">
        <v>118</v>
      </c>
      <c r="L7" s="639"/>
      <c r="M7" s="639"/>
    </row>
    <row r="8" spans="1:13" x14ac:dyDescent="0.25">
      <c r="A8" s="405">
        <v>42791</v>
      </c>
      <c r="B8" s="408">
        <v>14.25</v>
      </c>
      <c r="C8" s="639" t="s">
        <v>37</v>
      </c>
      <c r="D8" s="639"/>
      <c r="E8" s="639"/>
      <c r="F8" s="406">
        <v>29</v>
      </c>
      <c r="G8" s="432">
        <v>13</v>
      </c>
      <c r="H8" s="640" t="s">
        <v>32</v>
      </c>
      <c r="I8" s="640"/>
      <c r="J8" s="640"/>
      <c r="K8" s="639" t="s">
        <v>119</v>
      </c>
      <c r="L8" s="639"/>
      <c r="M8" s="639"/>
    </row>
    <row r="9" spans="1:13" x14ac:dyDescent="0.25">
      <c r="A9" s="405">
        <v>42791</v>
      </c>
      <c r="B9" s="408">
        <v>16.5</v>
      </c>
      <c r="C9" s="639" t="s">
        <v>42</v>
      </c>
      <c r="D9" s="639"/>
      <c r="E9" s="639"/>
      <c r="F9" s="406">
        <v>19</v>
      </c>
      <c r="G9" s="432">
        <v>9</v>
      </c>
      <c r="H9" s="640" t="s">
        <v>35</v>
      </c>
      <c r="I9" s="640"/>
      <c r="J9" s="640"/>
      <c r="K9" s="639" t="s">
        <v>120</v>
      </c>
      <c r="L9" s="639"/>
      <c r="M9" s="639"/>
    </row>
    <row r="10" spans="1:13" x14ac:dyDescent="0.25">
      <c r="A10" s="405">
        <v>42792</v>
      </c>
      <c r="B10" s="408">
        <v>15</v>
      </c>
      <c r="C10" s="639" t="s">
        <v>30</v>
      </c>
      <c r="D10" s="639"/>
      <c r="E10" s="639"/>
      <c r="F10" s="406">
        <v>36</v>
      </c>
      <c r="G10" s="432">
        <v>15</v>
      </c>
      <c r="H10" s="640" t="s">
        <v>33</v>
      </c>
      <c r="I10" s="640"/>
      <c r="J10" s="640"/>
      <c r="K10" s="639" t="s">
        <v>115</v>
      </c>
      <c r="L10" s="639"/>
      <c r="M10" s="639"/>
    </row>
    <row r="11" spans="1:13" x14ac:dyDescent="0.25">
      <c r="A11" s="405">
        <v>42804</v>
      </c>
      <c r="B11" s="408">
        <v>20</v>
      </c>
      <c r="C11" s="639" t="s">
        <v>32</v>
      </c>
      <c r="D11" s="639"/>
      <c r="E11" s="639"/>
      <c r="F11" s="406">
        <v>22</v>
      </c>
      <c r="G11" s="432">
        <v>9</v>
      </c>
      <c r="H11" s="640" t="s">
        <v>42</v>
      </c>
      <c r="I11" s="640"/>
      <c r="J11" s="640"/>
      <c r="K11" s="639" t="s">
        <v>117</v>
      </c>
      <c r="L11" s="639"/>
      <c r="M11" s="639"/>
    </row>
    <row r="12" spans="1:13" x14ac:dyDescent="0.25">
      <c r="A12" s="405">
        <v>42805</v>
      </c>
      <c r="B12" s="408">
        <v>13.3</v>
      </c>
      <c r="C12" s="639" t="s">
        <v>33</v>
      </c>
      <c r="D12" s="639"/>
      <c r="E12" s="639"/>
      <c r="F12" s="406">
        <v>18</v>
      </c>
      <c r="G12" s="432">
        <v>40</v>
      </c>
      <c r="H12" s="640" t="s">
        <v>35</v>
      </c>
      <c r="I12" s="640"/>
      <c r="J12" s="640"/>
      <c r="K12" s="639" t="s">
        <v>116</v>
      </c>
      <c r="L12" s="639"/>
      <c r="M12" s="639"/>
    </row>
    <row r="13" spans="1:13" x14ac:dyDescent="0.25">
      <c r="A13" s="405">
        <v>42805</v>
      </c>
      <c r="B13" s="408">
        <v>16</v>
      </c>
      <c r="C13" s="639" t="s">
        <v>30</v>
      </c>
      <c r="D13" s="639"/>
      <c r="E13" s="639"/>
      <c r="F13" s="406">
        <v>61</v>
      </c>
      <c r="G13" s="432">
        <v>21</v>
      </c>
      <c r="H13" s="640" t="s">
        <v>37</v>
      </c>
      <c r="I13" s="640"/>
      <c r="J13" s="640"/>
      <c r="K13" s="639" t="s">
        <v>115</v>
      </c>
      <c r="L13" s="639"/>
      <c r="M13" s="639"/>
    </row>
    <row r="14" spans="1:13" x14ac:dyDescent="0.25">
      <c r="A14" s="405">
        <v>42812</v>
      </c>
      <c r="B14" s="408">
        <v>12.3</v>
      </c>
      <c r="C14" s="639" t="s">
        <v>37</v>
      </c>
      <c r="D14" s="639"/>
      <c r="E14" s="639"/>
      <c r="F14" s="406">
        <v>29</v>
      </c>
      <c r="G14" s="432">
        <v>0</v>
      </c>
      <c r="H14" s="640" t="s">
        <v>33</v>
      </c>
      <c r="I14" s="640"/>
      <c r="J14" s="640"/>
      <c r="K14" s="639" t="s">
        <v>114</v>
      </c>
      <c r="L14" s="639"/>
      <c r="M14" s="639"/>
    </row>
    <row r="15" spans="1:13" x14ac:dyDescent="0.25">
      <c r="A15" s="405">
        <v>42812</v>
      </c>
      <c r="B15" s="408">
        <v>14.45</v>
      </c>
      <c r="C15" s="639" t="s">
        <v>35</v>
      </c>
      <c r="D15" s="639"/>
      <c r="E15" s="639"/>
      <c r="F15" s="406">
        <v>20</v>
      </c>
      <c r="G15" s="432">
        <v>18</v>
      </c>
      <c r="H15" s="640" t="s">
        <v>32</v>
      </c>
      <c r="I15" s="640"/>
      <c r="J15" s="640"/>
      <c r="K15" s="639" t="s">
        <v>118</v>
      </c>
      <c r="L15" s="639"/>
      <c r="M15" s="639"/>
    </row>
    <row r="16" spans="1:13" x14ac:dyDescent="0.25">
      <c r="A16" s="405">
        <v>42812</v>
      </c>
      <c r="B16" s="408">
        <v>17</v>
      </c>
      <c r="C16" s="639" t="s">
        <v>42</v>
      </c>
      <c r="D16" s="639"/>
      <c r="E16" s="639"/>
      <c r="F16" s="406">
        <v>13</v>
      </c>
      <c r="G16" s="432">
        <v>9</v>
      </c>
      <c r="H16" s="640" t="s">
        <v>30</v>
      </c>
      <c r="I16" s="640"/>
      <c r="J16" s="640"/>
      <c r="K16" s="639" t="s">
        <v>120</v>
      </c>
      <c r="L16" s="639"/>
      <c r="M16" s="639"/>
    </row>
    <row r="17" spans="1:13" x14ac:dyDescent="0.25">
      <c r="A17" s="402"/>
      <c r="B17" s="406" t="s">
        <v>70</v>
      </c>
      <c r="C17" s="403"/>
      <c r="D17" s="407"/>
      <c r="E17" s="403"/>
      <c r="F17" s="403"/>
      <c r="G17" s="432"/>
      <c r="H17" s="403"/>
      <c r="I17" s="403"/>
      <c r="J17" s="403"/>
      <c r="K17" s="403"/>
      <c r="L17" s="403"/>
      <c r="M17" s="403"/>
    </row>
    <row r="18" spans="1:13" x14ac:dyDescent="0.25">
      <c r="G18" s="433"/>
    </row>
    <row r="19" spans="1:13" x14ac:dyDescent="0.25">
      <c r="A19" s="641"/>
      <c r="B19" s="641"/>
      <c r="C19" s="403"/>
      <c r="D19" s="403"/>
      <c r="E19" s="403"/>
      <c r="F19" s="403">
        <v>2016</v>
      </c>
      <c r="G19" s="432"/>
      <c r="H19" s="404"/>
      <c r="I19" s="404"/>
      <c r="J19" s="404"/>
      <c r="K19" s="404"/>
      <c r="L19" s="404"/>
      <c r="M19" s="404"/>
    </row>
    <row r="20" spans="1:13" x14ac:dyDescent="0.25">
      <c r="A20" s="405">
        <v>42406</v>
      </c>
      <c r="B20" s="408">
        <v>14.25</v>
      </c>
      <c r="C20" s="639" t="s">
        <v>35</v>
      </c>
      <c r="D20" s="639"/>
      <c r="E20" s="639"/>
      <c r="F20" s="406">
        <v>23</v>
      </c>
      <c r="G20" s="432">
        <v>21</v>
      </c>
      <c r="H20" s="640" t="s">
        <v>33</v>
      </c>
      <c r="I20" s="640"/>
      <c r="J20" s="640"/>
      <c r="K20" s="639" t="s">
        <v>118</v>
      </c>
      <c r="L20" s="639"/>
      <c r="M20" s="639"/>
    </row>
    <row r="21" spans="1:13" x14ac:dyDescent="0.25">
      <c r="A21" s="405">
        <v>42406</v>
      </c>
      <c r="B21" s="408">
        <v>16.5</v>
      </c>
      <c r="C21" s="639" t="s">
        <v>37</v>
      </c>
      <c r="D21" s="639"/>
      <c r="E21" s="639"/>
      <c r="F21" s="406">
        <v>9</v>
      </c>
      <c r="G21" s="432">
        <v>15</v>
      </c>
      <c r="H21" s="640" t="s">
        <v>30</v>
      </c>
      <c r="I21" s="640"/>
      <c r="J21" s="640"/>
      <c r="K21" s="639" t="s">
        <v>114</v>
      </c>
      <c r="L21" s="639"/>
      <c r="M21" s="639"/>
    </row>
    <row r="22" spans="1:13" x14ac:dyDescent="0.25">
      <c r="A22" s="405">
        <v>42407</v>
      </c>
      <c r="B22" s="408">
        <v>15</v>
      </c>
      <c r="C22" s="639" t="s">
        <v>42</v>
      </c>
      <c r="D22" s="639"/>
      <c r="E22" s="639"/>
      <c r="F22" s="406">
        <v>16</v>
      </c>
      <c r="G22" s="432">
        <v>16</v>
      </c>
      <c r="H22" s="640" t="s">
        <v>32</v>
      </c>
      <c r="I22" s="640"/>
      <c r="J22" s="640"/>
      <c r="K22" s="639" t="s">
        <v>120</v>
      </c>
      <c r="L22" s="639"/>
      <c r="M22" s="639"/>
    </row>
    <row r="23" spans="1:13" x14ac:dyDescent="0.25">
      <c r="A23" s="405">
        <v>42413</v>
      </c>
      <c r="B23" s="408">
        <v>14.25</v>
      </c>
      <c r="C23" s="639" t="s">
        <v>35</v>
      </c>
      <c r="D23" s="639"/>
      <c r="E23" s="639"/>
      <c r="F23" s="406" t="s">
        <v>128</v>
      </c>
      <c r="G23" s="432" t="s">
        <v>129</v>
      </c>
      <c r="H23" s="640" t="s">
        <v>42</v>
      </c>
      <c r="I23" s="640"/>
      <c r="J23" s="640"/>
      <c r="K23" s="639" t="s">
        <v>118</v>
      </c>
      <c r="L23" s="639"/>
      <c r="M23" s="639"/>
    </row>
    <row r="24" spans="1:13" x14ac:dyDescent="0.25">
      <c r="A24" s="405">
        <v>42413</v>
      </c>
      <c r="B24" s="408">
        <v>16.5</v>
      </c>
      <c r="C24" s="639" t="s">
        <v>32</v>
      </c>
      <c r="D24" s="639"/>
      <c r="E24" s="639"/>
      <c r="F24" s="406" t="s">
        <v>130</v>
      </c>
      <c r="G24" s="432" t="s">
        <v>131</v>
      </c>
      <c r="H24" s="640" t="s">
        <v>37</v>
      </c>
      <c r="I24" s="640"/>
      <c r="J24" s="640"/>
      <c r="K24" s="639" t="s">
        <v>117</v>
      </c>
      <c r="L24" s="639"/>
      <c r="M24" s="639"/>
    </row>
    <row r="25" spans="1:13" x14ac:dyDescent="0.25">
      <c r="A25" s="405">
        <v>42414</v>
      </c>
      <c r="B25" s="408">
        <v>14</v>
      </c>
      <c r="C25" s="639" t="s">
        <v>33</v>
      </c>
      <c r="D25" s="639"/>
      <c r="E25" s="639"/>
      <c r="F25" s="406" t="s">
        <v>129</v>
      </c>
      <c r="G25" s="432" t="s">
        <v>132</v>
      </c>
      <c r="H25" s="640" t="s">
        <v>30</v>
      </c>
      <c r="I25" s="640"/>
      <c r="J25" s="640"/>
      <c r="K25" s="639" t="s">
        <v>116</v>
      </c>
      <c r="L25" s="639"/>
      <c r="M25" s="639"/>
    </row>
    <row r="26" spans="1:13" x14ac:dyDescent="0.25">
      <c r="A26" s="405">
        <v>42426</v>
      </c>
      <c r="B26" s="408">
        <v>20.05</v>
      </c>
      <c r="C26" s="639" t="s">
        <v>32</v>
      </c>
      <c r="D26" s="639"/>
      <c r="E26" s="639"/>
      <c r="F26" s="406" t="s">
        <v>133</v>
      </c>
      <c r="G26" s="432" t="s">
        <v>134</v>
      </c>
      <c r="H26" s="640" t="s">
        <v>35</v>
      </c>
      <c r="I26" s="640"/>
      <c r="J26" s="640"/>
      <c r="K26" s="639" t="s">
        <v>117</v>
      </c>
      <c r="L26" s="639"/>
      <c r="M26" s="639"/>
    </row>
    <row r="27" spans="1:13" x14ac:dyDescent="0.25">
      <c r="A27" s="405">
        <v>42427</v>
      </c>
      <c r="B27" s="408">
        <v>14.25</v>
      </c>
      <c r="C27" s="639" t="s">
        <v>33</v>
      </c>
      <c r="D27" s="639"/>
      <c r="E27" s="639"/>
      <c r="F27" s="406" t="s">
        <v>135</v>
      </c>
      <c r="G27" s="432" t="s">
        <v>136</v>
      </c>
      <c r="H27" s="640" t="s">
        <v>37</v>
      </c>
      <c r="I27" s="640"/>
      <c r="J27" s="640"/>
      <c r="K27" s="639" t="s">
        <v>116</v>
      </c>
      <c r="L27" s="639"/>
      <c r="M27" s="639"/>
    </row>
    <row r="28" spans="1:13" x14ac:dyDescent="0.25">
      <c r="A28" s="405">
        <v>42427</v>
      </c>
      <c r="B28" s="408">
        <v>16.5</v>
      </c>
      <c r="C28" s="639" t="s">
        <v>30</v>
      </c>
      <c r="D28" s="639"/>
      <c r="E28" s="639"/>
      <c r="F28" s="406" t="s">
        <v>137</v>
      </c>
      <c r="G28" s="432" t="s">
        <v>134</v>
      </c>
      <c r="H28" s="640" t="s">
        <v>42</v>
      </c>
      <c r="I28" s="640"/>
      <c r="J28" s="640"/>
      <c r="K28" s="639" t="s">
        <v>115</v>
      </c>
      <c r="L28" s="639"/>
      <c r="M28" s="639"/>
    </row>
    <row r="29" spans="1:13" x14ac:dyDescent="0.25">
      <c r="A29" s="405">
        <v>42441</v>
      </c>
      <c r="B29" s="408">
        <v>13.3</v>
      </c>
      <c r="C29" s="639" t="s">
        <v>42</v>
      </c>
      <c r="D29" s="639"/>
      <c r="E29" s="639"/>
      <c r="F29" s="406" t="s">
        <v>138</v>
      </c>
      <c r="G29" s="432" t="s">
        <v>139</v>
      </c>
      <c r="H29" s="640" t="s">
        <v>33</v>
      </c>
      <c r="I29" s="640"/>
      <c r="J29" s="640"/>
      <c r="K29" s="639" t="s">
        <v>120</v>
      </c>
      <c r="L29" s="639"/>
      <c r="M29" s="639"/>
    </row>
    <row r="30" spans="1:13" x14ac:dyDescent="0.25">
      <c r="A30" s="405">
        <v>42441</v>
      </c>
      <c r="B30" s="408">
        <v>16</v>
      </c>
      <c r="C30" s="639" t="s">
        <v>30</v>
      </c>
      <c r="D30" s="639"/>
      <c r="E30" s="639"/>
      <c r="F30" s="406" t="s">
        <v>140</v>
      </c>
      <c r="G30" s="432" t="s">
        <v>137</v>
      </c>
      <c r="H30" s="640" t="s">
        <v>32</v>
      </c>
      <c r="I30" s="640"/>
      <c r="J30" s="640"/>
      <c r="K30" s="639" t="s">
        <v>115</v>
      </c>
      <c r="L30" s="639"/>
      <c r="M30" s="639"/>
    </row>
    <row r="31" spans="1:13" x14ac:dyDescent="0.25">
      <c r="A31" s="405">
        <v>42442</v>
      </c>
      <c r="B31" s="408">
        <v>15</v>
      </c>
      <c r="C31" s="639" t="s">
        <v>37</v>
      </c>
      <c r="D31" s="639"/>
      <c r="E31" s="639"/>
      <c r="F31" s="406" t="s">
        <v>141</v>
      </c>
      <c r="G31" s="432" t="s">
        <v>142</v>
      </c>
      <c r="H31" s="640" t="s">
        <v>35</v>
      </c>
      <c r="I31" s="640"/>
      <c r="J31" s="640"/>
      <c r="K31" s="639" t="s">
        <v>114</v>
      </c>
      <c r="L31" s="639"/>
      <c r="M31" s="639"/>
    </row>
    <row r="32" spans="1:13" x14ac:dyDescent="0.25">
      <c r="A32" s="405">
        <v>42448</v>
      </c>
      <c r="B32" s="408">
        <v>14.3</v>
      </c>
      <c r="C32" s="639" t="s">
        <v>32</v>
      </c>
      <c r="D32" s="639"/>
      <c r="E32" s="639"/>
      <c r="F32" s="406" t="s">
        <v>143</v>
      </c>
      <c r="G32" s="432" t="s">
        <v>144</v>
      </c>
      <c r="H32" s="640" t="s">
        <v>33</v>
      </c>
      <c r="I32" s="640"/>
      <c r="J32" s="640"/>
      <c r="K32" s="639" t="s">
        <v>117</v>
      </c>
      <c r="L32" s="639"/>
      <c r="M32" s="639"/>
    </row>
    <row r="33" spans="1:18" x14ac:dyDescent="0.25">
      <c r="A33" s="405">
        <v>42448</v>
      </c>
      <c r="B33" s="408">
        <v>17</v>
      </c>
      <c r="C33" s="639" t="s">
        <v>42</v>
      </c>
      <c r="D33" s="639"/>
      <c r="E33" s="639"/>
      <c r="F33" s="406" t="s">
        <v>145</v>
      </c>
      <c r="G33" s="432" t="s">
        <v>140</v>
      </c>
      <c r="H33" s="640" t="s">
        <v>37</v>
      </c>
      <c r="I33" s="640"/>
      <c r="J33" s="640"/>
      <c r="K33" s="639" t="s">
        <v>120</v>
      </c>
      <c r="L33" s="639"/>
      <c r="M33" s="639"/>
    </row>
    <row r="34" spans="1:18" x14ac:dyDescent="0.25">
      <c r="A34" s="405">
        <v>42448</v>
      </c>
      <c r="B34" s="408">
        <v>20</v>
      </c>
      <c r="C34" s="639" t="s">
        <v>35</v>
      </c>
      <c r="D34" s="639"/>
      <c r="E34" s="639"/>
      <c r="F34" s="406" t="s">
        <v>137</v>
      </c>
      <c r="G34" s="432">
        <v>31</v>
      </c>
      <c r="H34" s="640" t="s">
        <v>30</v>
      </c>
      <c r="I34" s="640"/>
      <c r="J34" s="640"/>
      <c r="K34" s="639" t="s">
        <v>118</v>
      </c>
      <c r="L34" s="639"/>
      <c r="M34" s="639"/>
    </row>
    <row r="35" spans="1:18" x14ac:dyDescent="0.25">
      <c r="A35" s="428"/>
      <c r="B35" s="429" t="s">
        <v>70</v>
      </c>
      <c r="C35" s="430"/>
      <c r="D35" s="431"/>
      <c r="E35" s="430"/>
      <c r="F35" s="430"/>
      <c r="G35" s="430"/>
      <c r="H35" s="430"/>
      <c r="I35" s="430"/>
      <c r="J35" s="430"/>
      <c r="K35" s="430"/>
      <c r="L35" s="430"/>
      <c r="M35" s="430"/>
      <c r="N35" s="409"/>
      <c r="O35" s="643"/>
      <c r="P35" s="643"/>
      <c r="Q35" s="409"/>
      <c r="R35" s="409"/>
    </row>
    <row r="36" spans="1:18" x14ac:dyDescent="0.25">
      <c r="A36" s="641"/>
      <c r="B36" s="641"/>
      <c r="C36" s="403"/>
      <c r="D36" s="403"/>
      <c r="E36" s="403"/>
      <c r="F36" s="403">
        <v>2015</v>
      </c>
      <c r="G36" s="403"/>
      <c r="H36" s="404"/>
      <c r="I36" s="404"/>
      <c r="J36" s="404"/>
      <c r="K36" s="404"/>
      <c r="L36" s="404"/>
      <c r="M36" s="404"/>
      <c r="N36" s="409"/>
      <c r="O36" s="409"/>
      <c r="P36" s="409"/>
      <c r="Q36" s="409"/>
      <c r="R36" s="409"/>
    </row>
    <row r="37" spans="1:18" x14ac:dyDescent="0.25">
      <c r="A37" s="405">
        <v>42041</v>
      </c>
      <c r="B37" s="408">
        <v>20.05</v>
      </c>
      <c r="C37" s="639"/>
      <c r="D37" s="639"/>
      <c r="E37" s="406" t="s">
        <v>32</v>
      </c>
      <c r="F37" s="406">
        <v>16</v>
      </c>
      <c r="G37" s="432">
        <v>21</v>
      </c>
      <c r="H37" s="640" t="s">
        <v>30</v>
      </c>
      <c r="I37" s="640"/>
      <c r="J37" s="640"/>
      <c r="K37" s="640"/>
      <c r="L37" s="432" t="s">
        <v>146</v>
      </c>
      <c r="M37" s="432"/>
      <c r="N37" s="515"/>
      <c r="O37" s="642"/>
      <c r="P37" s="642"/>
      <c r="Q37" s="642"/>
    </row>
    <row r="38" spans="1:18" x14ac:dyDescent="0.25">
      <c r="A38" s="405">
        <v>42042</v>
      </c>
      <c r="B38" s="408">
        <v>14.3</v>
      </c>
      <c r="C38" s="639"/>
      <c r="D38" s="639"/>
      <c r="E38" s="406" t="s">
        <v>33</v>
      </c>
      <c r="F38" s="406">
        <v>3</v>
      </c>
      <c r="G38" s="432">
        <v>26</v>
      </c>
      <c r="H38" s="640" t="s">
        <v>42</v>
      </c>
      <c r="I38" s="640"/>
      <c r="J38" s="640"/>
      <c r="K38" s="640"/>
      <c r="L38" s="432" t="s">
        <v>116</v>
      </c>
      <c r="M38" s="432"/>
      <c r="N38" s="515"/>
      <c r="O38" s="642"/>
      <c r="P38" s="642"/>
      <c r="Q38" s="642"/>
    </row>
    <row r="39" spans="1:18" x14ac:dyDescent="0.25">
      <c r="A39" s="405">
        <v>42042</v>
      </c>
      <c r="B39" s="408">
        <v>17</v>
      </c>
      <c r="C39" s="639"/>
      <c r="D39" s="639"/>
      <c r="E39" s="406" t="s">
        <v>35</v>
      </c>
      <c r="F39" s="406">
        <v>15</v>
      </c>
      <c r="G39" s="432">
        <v>8</v>
      </c>
      <c r="H39" s="640" t="s">
        <v>37</v>
      </c>
      <c r="I39" s="640"/>
      <c r="J39" s="640"/>
      <c r="K39" s="640"/>
      <c r="L39" s="432" t="s">
        <v>118</v>
      </c>
      <c r="M39" s="432"/>
      <c r="N39" s="515"/>
      <c r="O39" s="642"/>
      <c r="P39" s="642"/>
      <c r="Q39" s="642"/>
    </row>
    <row r="40" spans="1:18" x14ac:dyDescent="0.25">
      <c r="A40" s="405">
        <v>42049</v>
      </c>
      <c r="B40" s="408">
        <v>14.3</v>
      </c>
      <c r="C40" s="639"/>
      <c r="D40" s="639"/>
      <c r="E40" s="406" t="s">
        <v>30</v>
      </c>
      <c r="F40" s="406">
        <v>47</v>
      </c>
      <c r="G40" s="432">
        <v>17</v>
      </c>
      <c r="H40" s="640" t="s">
        <v>33</v>
      </c>
      <c r="I40" s="640"/>
      <c r="J40" s="640"/>
      <c r="K40" s="640"/>
      <c r="L40" s="432" t="s">
        <v>115</v>
      </c>
      <c r="M40" s="432"/>
      <c r="N40" s="515"/>
      <c r="O40" s="642"/>
      <c r="P40" s="642"/>
      <c r="Q40" s="642"/>
    </row>
    <row r="41" spans="1:18" x14ac:dyDescent="0.25">
      <c r="A41" s="405">
        <v>42049</v>
      </c>
      <c r="B41" s="408">
        <v>17</v>
      </c>
      <c r="C41" s="639"/>
      <c r="D41" s="639"/>
      <c r="E41" s="406" t="s">
        <v>42</v>
      </c>
      <c r="F41" s="406">
        <v>18</v>
      </c>
      <c r="G41" s="432">
        <v>11</v>
      </c>
      <c r="H41" s="640" t="s">
        <v>35</v>
      </c>
      <c r="I41" s="640"/>
      <c r="J41" s="640"/>
      <c r="K41" s="640"/>
      <c r="L41" s="432" t="s">
        <v>120</v>
      </c>
      <c r="M41" s="432"/>
      <c r="N41" s="515"/>
      <c r="O41" s="642"/>
      <c r="P41" s="642"/>
      <c r="Q41" s="642"/>
    </row>
    <row r="42" spans="1:18" x14ac:dyDescent="0.25">
      <c r="A42" s="405">
        <v>42050</v>
      </c>
      <c r="B42" s="408">
        <v>15</v>
      </c>
      <c r="C42" s="639"/>
      <c r="D42" s="639"/>
      <c r="E42" s="406" t="s">
        <v>37</v>
      </c>
      <c r="F42" s="406">
        <v>23</v>
      </c>
      <c r="G42" s="432">
        <v>26</v>
      </c>
      <c r="H42" s="640" t="s">
        <v>32</v>
      </c>
      <c r="I42" s="640"/>
      <c r="J42" s="640"/>
      <c r="K42" s="640"/>
      <c r="L42" s="432" t="s">
        <v>114</v>
      </c>
      <c r="M42" s="432"/>
      <c r="N42" s="515"/>
      <c r="O42" s="642"/>
      <c r="P42" s="642"/>
      <c r="Q42" s="642"/>
    </row>
    <row r="43" spans="1:18" x14ac:dyDescent="0.25">
      <c r="A43" s="405">
        <v>42063</v>
      </c>
      <c r="B43" s="408">
        <v>14.3</v>
      </c>
      <c r="C43" s="639"/>
      <c r="D43" s="639"/>
      <c r="E43" s="406" t="s">
        <v>37</v>
      </c>
      <c r="F43" s="406">
        <v>19</v>
      </c>
      <c r="G43" s="432">
        <v>22</v>
      </c>
      <c r="H43" s="640" t="s">
        <v>33</v>
      </c>
      <c r="I43" s="640"/>
      <c r="J43" s="640"/>
      <c r="K43" s="640"/>
      <c r="L43" s="432" t="s">
        <v>114</v>
      </c>
      <c r="M43" s="432"/>
      <c r="N43" s="515"/>
      <c r="O43" s="642"/>
      <c r="P43" s="642"/>
      <c r="Q43" s="642"/>
    </row>
    <row r="44" spans="1:18" x14ac:dyDescent="0.25">
      <c r="A44" s="405">
        <v>42063</v>
      </c>
      <c r="B44" s="408">
        <v>17</v>
      </c>
      <c r="C44" s="639"/>
      <c r="D44" s="639"/>
      <c r="E44" s="406" t="s">
        <v>35</v>
      </c>
      <c r="F44" s="406">
        <v>13</v>
      </c>
      <c r="G44" s="432">
        <v>20</v>
      </c>
      <c r="H44" s="640" t="s">
        <v>32</v>
      </c>
      <c r="I44" s="640"/>
      <c r="J44" s="640"/>
      <c r="K44" s="640"/>
      <c r="L44" s="432" t="s">
        <v>118</v>
      </c>
      <c r="M44" s="432"/>
      <c r="N44" s="515"/>
      <c r="O44" s="642"/>
      <c r="P44" s="642"/>
      <c r="Q44" s="642"/>
    </row>
    <row r="45" spans="1:18" x14ac:dyDescent="0.25">
      <c r="A45" s="405">
        <v>42064</v>
      </c>
      <c r="B45" s="408">
        <v>15</v>
      </c>
      <c r="C45" s="639"/>
      <c r="D45" s="639"/>
      <c r="E45" s="406" t="s">
        <v>42</v>
      </c>
      <c r="F45" s="406">
        <v>19</v>
      </c>
      <c r="G45" s="432">
        <v>9</v>
      </c>
      <c r="H45" s="640" t="s">
        <v>30</v>
      </c>
      <c r="I45" s="640"/>
      <c r="J45" s="640"/>
      <c r="K45" s="640"/>
      <c r="L45" s="432" t="s">
        <v>120</v>
      </c>
      <c r="M45" s="432"/>
      <c r="N45" s="515"/>
      <c r="O45" s="642"/>
      <c r="P45" s="642"/>
      <c r="Q45" s="642"/>
    </row>
    <row r="46" spans="1:18" x14ac:dyDescent="0.25">
      <c r="A46" s="405">
        <v>42077</v>
      </c>
      <c r="B46" s="408">
        <v>14.3</v>
      </c>
      <c r="C46" s="639"/>
      <c r="D46" s="639"/>
      <c r="E46" s="406" t="s">
        <v>32</v>
      </c>
      <c r="F46" s="406">
        <v>23</v>
      </c>
      <c r="G46" s="432">
        <v>16</v>
      </c>
      <c r="H46" s="640" t="s">
        <v>42</v>
      </c>
      <c r="I46" s="640"/>
      <c r="J46" s="640"/>
      <c r="K46" s="640"/>
      <c r="L46" s="432" t="s">
        <v>146</v>
      </c>
      <c r="M46" s="432"/>
      <c r="N46" s="515"/>
      <c r="O46" s="642"/>
      <c r="P46" s="642"/>
      <c r="Q46" s="642"/>
    </row>
    <row r="47" spans="1:18" x14ac:dyDescent="0.25">
      <c r="A47" s="405">
        <v>42077</v>
      </c>
      <c r="B47" s="408">
        <v>17</v>
      </c>
      <c r="C47" s="639"/>
      <c r="D47" s="639"/>
      <c r="E47" s="406" t="s">
        <v>30</v>
      </c>
      <c r="F47" s="406">
        <v>25</v>
      </c>
      <c r="G47" s="432">
        <v>13</v>
      </c>
      <c r="H47" s="640" t="s">
        <v>37</v>
      </c>
      <c r="I47" s="640"/>
      <c r="J47" s="640"/>
      <c r="K47" s="640"/>
      <c r="L47" s="432" t="s">
        <v>115</v>
      </c>
      <c r="M47" s="432"/>
      <c r="N47" s="515"/>
      <c r="O47" s="642"/>
      <c r="P47" s="642"/>
      <c r="Q47" s="642"/>
    </row>
    <row r="48" spans="1:18" x14ac:dyDescent="0.25">
      <c r="A48" s="405">
        <v>42078</v>
      </c>
      <c r="B48" s="408">
        <v>15</v>
      </c>
      <c r="C48" s="639"/>
      <c r="D48" s="639"/>
      <c r="E48" s="406" t="s">
        <v>33</v>
      </c>
      <c r="F48" s="406">
        <v>0</v>
      </c>
      <c r="G48" s="432">
        <v>29</v>
      </c>
      <c r="H48" s="640" t="s">
        <v>35</v>
      </c>
      <c r="I48" s="640"/>
      <c r="J48" s="640"/>
      <c r="K48" s="640"/>
      <c r="L48" s="432" t="s">
        <v>116</v>
      </c>
      <c r="M48" s="432"/>
      <c r="N48" s="515"/>
      <c r="O48" s="642"/>
      <c r="P48" s="642"/>
      <c r="Q48" s="642"/>
    </row>
    <row r="49" spans="1:17" x14ac:dyDescent="0.25">
      <c r="A49" s="405">
        <v>42084</v>
      </c>
      <c r="B49" s="408">
        <v>12.3</v>
      </c>
      <c r="C49" s="639"/>
      <c r="D49" s="639"/>
      <c r="E49" s="406" t="s">
        <v>33</v>
      </c>
      <c r="F49" s="406">
        <v>20</v>
      </c>
      <c r="G49" s="432">
        <v>61</v>
      </c>
      <c r="H49" s="640" t="s">
        <v>32</v>
      </c>
      <c r="I49" s="640"/>
      <c r="J49" s="640"/>
      <c r="K49" s="640"/>
      <c r="L49" s="432" t="s">
        <v>116</v>
      </c>
      <c r="M49" s="432"/>
      <c r="N49" s="515"/>
      <c r="O49" s="642"/>
      <c r="P49" s="642"/>
      <c r="Q49" s="642"/>
    </row>
    <row r="50" spans="1:17" x14ac:dyDescent="0.25">
      <c r="A50" s="405">
        <v>42084</v>
      </c>
      <c r="B50" s="408">
        <v>14.3</v>
      </c>
      <c r="C50" s="639"/>
      <c r="D50" s="639"/>
      <c r="E50" s="406" t="s">
        <v>37</v>
      </c>
      <c r="F50" s="406">
        <v>10</v>
      </c>
      <c r="G50" s="432">
        <v>40</v>
      </c>
      <c r="H50" s="640" t="s">
        <v>42</v>
      </c>
      <c r="I50" s="640"/>
      <c r="J50" s="640"/>
      <c r="K50" s="640"/>
      <c r="L50" s="432" t="s">
        <v>114</v>
      </c>
      <c r="M50" s="432"/>
      <c r="N50" s="515"/>
      <c r="O50" s="642"/>
      <c r="P50" s="642"/>
      <c r="Q50" s="642"/>
    </row>
    <row r="51" spans="1:17" x14ac:dyDescent="0.25">
      <c r="A51" s="405">
        <v>42084</v>
      </c>
      <c r="B51" s="408">
        <v>17</v>
      </c>
      <c r="C51" s="639"/>
      <c r="D51" s="639"/>
      <c r="E51" s="406" t="s">
        <v>30</v>
      </c>
      <c r="F51" s="406">
        <v>55</v>
      </c>
      <c r="G51" s="432">
        <v>35</v>
      </c>
      <c r="H51" s="640" t="s">
        <v>35</v>
      </c>
      <c r="I51" s="640"/>
      <c r="J51" s="640"/>
      <c r="K51" s="640"/>
      <c r="L51" s="432" t="s">
        <v>115</v>
      </c>
      <c r="M51" s="432"/>
      <c r="N51" s="515"/>
      <c r="O51" s="642"/>
      <c r="P51" s="642"/>
      <c r="Q51" s="642"/>
    </row>
    <row r="52" spans="1:17" x14ac:dyDescent="0.25">
      <c r="A52" s="18" t="s">
        <v>28</v>
      </c>
    </row>
  </sheetData>
  <mergeCells count="139">
    <mergeCell ref="C16:E16"/>
    <mergeCell ref="H16:J16"/>
    <mergeCell ref="K16:M16"/>
    <mergeCell ref="C14:E14"/>
    <mergeCell ref="H14:J14"/>
    <mergeCell ref="K14:M14"/>
    <mergeCell ref="C15:E15"/>
    <mergeCell ref="H15:J15"/>
    <mergeCell ref="K15:M15"/>
    <mergeCell ref="C11:E11"/>
    <mergeCell ref="H11:J11"/>
    <mergeCell ref="K11:M11"/>
    <mergeCell ref="C12:E12"/>
    <mergeCell ref="H12:J12"/>
    <mergeCell ref="K12:M12"/>
    <mergeCell ref="C13:E13"/>
    <mergeCell ref="H13:J13"/>
    <mergeCell ref="K13:M13"/>
    <mergeCell ref="K7:M7"/>
    <mergeCell ref="C8:E8"/>
    <mergeCell ref="H8:J8"/>
    <mergeCell ref="K8:M8"/>
    <mergeCell ref="C9:E9"/>
    <mergeCell ref="H9:J9"/>
    <mergeCell ref="K9:M9"/>
    <mergeCell ref="C10:E10"/>
    <mergeCell ref="H10:J10"/>
    <mergeCell ref="K10:M10"/>
    <mergeCell ref="O35:P35"/>
    <mergeCell ref="C37:D37"/>
    <mergeCell ref="H37:K37"/>
    <mergeCell ref="O37:Q37"/>
    <mergeCell ref="A1:B1"/>
    <mergeCell ref="C2:E2"/>
    <mergeCell ref="H2:J2"/>
    <mergeCell ref="K2:M2"/>
    <mergeCell ref="C3:E3"/>
    <mergeCell ref="H3:J3"/>
    <mergeCell ref="K3:M3"/>
    <mergeCell ref="C4:E4"/>
    <mergeCell ref="H4:J4"/>
    <mergeCell ref="K4:M4"/>
    <mergeCell ref="C5:E5"/>
    <mergeCell ref="H5:J5"/>
    <mergeCell ref="K5:M5"/>
    <mergeCell ref="C6:E6"/>
    <mergeCell ref="H6:J6"/>
    <mergeCell ref="K6:M6"/>
    <mergeCell ref="C7:E7"/>
    <mergeCell ref="H7:J7"/>
    <mergeCell ref="A19:B19"/>
    <mergeCell ref="C26:E26"/>
    <mergeCell ref="O38:Q38"/>
    <mergeCell ref="C39:D39"/>
    <mergeCell ref="H39:K39"/>
    <mergeCell ref="O39:Q39"/>
    <mergeCell ref="C38:D38"/>
    <mergeCell ref="H38:K38"/>
    <mergeCell ref="O40:Q40"/>
    <mergeCell ref="C41:D41"/>
    <mergeCell ref="H41:K41"/>
    <mergeCell ref="O41:Q41"/>
    <mergeCell ref="C40:D40"/>
    <mergeCell ref="H40:K40"/>
    <mergeCell ref="O42:Q42"/>
    <mergeCell ref="C43:D43"/>
    <mergeCell ref="H43:K43"/>
    <mergeCell ref="O43:Q43"/>
    <mergeCell ref="C42:D42"/>
    <mergeCell ref="H42:K42"/>
    <mergeCell ref="O44:Q44"/>
    <mergeCell ref="C45:D45"/>
    <mergeCell ref="H45:K45"/>
    <mergeCell ref="O45:Q45"/>
    <mergeCell ref="C44:D44"/>
    <mergeCell ref="H44:K44"/>
    <mergeCell ref="O46:Q46"/>
    <mergeCell ref="C47:D47"/>
    <mergeCell ref="H47:K47"/>
    <mergeCell ref="O47:Q47"/>
    <mergeCell ref="C46:D46"/>
    <mergeCell ref="H46:K46"/>
    <mergeCell ref="O48:Q48"/>
    <mergeCell ref="C49:D49"/>
    <mergeCell ref="H49:K49"/>
    <mergeCell ref="O49:Q49"/>
    <mergeCell ref="C48:D48"/>
    <mergeCell ref="H48:K48"/>
    <mergeCell ref="O50:Q50"/>
    <mergeCell ref="C51:D51"/>
    <mergeCell ref="H51:K51"/>
    <mergeCell ref="O51:Q51"/>
    <mergeCell ref="C50:D50"/>
    <mergeCell ref="H50:K50"/>
    <mergeCell ref="C20:E20"/>
    <mergeCell ref="H20:J20"/>
    <mergeCell ref="K20:M20"/>
    <mergeCell ref="C21:E21"/>
    <mergeCell ref="H21:J21"/>
    <mergeCell ref="K21:M21"/>
    <mergeCell ref="C22:E22"/>
    <mergeCell ref="H22:J22"/>
    <mergeCell ref="K22:M22"/>
    <mergeCell ref="C23:E23"/>
    <mergeCell ref="H23:J23"/>
    <mergeCell ref="K23:M23"/>
    <mergeCell ref="C24:E24"/>
    <mergeCell ref="H24:J24"/>
    <mergeCell ref="K24:M24"/>
    <mergeCell ref="C25:E25"/>
    <mergeCell ref="H25:J25"/>
    <mergeCell ref="K25:M25"/>
    <mergeCell ref="H26:J26"/>
    <mergeCell ref="K26:M26"/>
    <mergeCell ref="C27:E27"/>
    <mergeCell ref="H27:J27"/>
    <mergeCell ref="K27:M27"/>
    <mergeCell ref="C28:E28"/>
    <mergeCell ref="H28:J28"/>
    <mergeCell ref="K28:M28"/>
    <mergeCell ref="C29:E29"/>
    <mergeCell ref="H29:J29"/>
    <mergeCell ref="K29:M29"/>
    <mergeCell ref="C30:E30"/>
    <mergeCell ref="H30:J30"/>
    <mergeCell ref="K30:M30"/>
    <mergeCell ref="C31:E31"/>
    <mergeCell ref="H31:J31"/>
    <mergeCell ref="K31:M31"/>
    <mergeCell ref="A36:B36"/>
    <mergeCell ref="C32:E32"/>
    <mergeCell ref="H32:J32"/>
    <mergeCell ref="K32:M32"/>
    <mergeCell ref="C33:E33"/>
    <mergeCell ref="H33:J33"/>
    <mergeCell ref="K33:M33"/>
    <mergeCell ref="C34:E34"/>
    <mergeCell ref="H34:J34"/>
    <mergeCell ref="K34:M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2"/>
  <sheetViews>
    <sheetView workbookViewId="0">
      <selection activeCell="C4" sqref="C4"/>
    </sheetView>
  </sheetViews>
  <sheetFormatPr defaultRowHeight="14.3" x14ac:dyDescent="0.25"/>
  <cols>
    <col min="1" max="1" width="8.875" bestFit="1" customWidth="1"/>
    <col min="3" max="3" width="14.125" bestFit="1" customWidth="1"/>
    <col min="4" max="4" width="7.75" customWidth="1"/>
  </cols>
  <sheetData>
    <row r="1" spans="1:20" ht="15.8" thickBot="1" x14ac:dyDescent="0.3"/>
    <row r="2" spans="1:20" ht="14.95" customHeight="1" thickBot="1" x14ac:dyDescent="0.3">
      <c r="A2" s="495"/>
      <c r="B2" s="653" t="s">
        <v>66</v>
      </c>
      <c r="C2" s="654"/>
      <c r="D2" s="649" t="s">
        <v>67</v>
      </c>
      <c r="E2" s="650"/>
      <c r="F2" s="308" t="s">
        <v>68</v>
      </c>
      <c r="H2" s="646" t="s">
        <v>70</v>
      </c>
      <c r="I2" s="644" t="s">
        <v>154</v>
      </c>
      <c r="J2" s="645"/>
      <c r="K2" s="644" t="s">
        <v>155</v>
      </c>
      <c r="L2" s="648"/>
      <c r="M2" s="648"/>
      <c r="N2" s="648"/>
      <c r="O2" s="645"/>
      <c r="P2" s="434" t="s">
        <v>156</v>
      </c>
      <c r="Q2" s="644" t="s">
        <v>157</v>
      </c>
      <c r="R2" s="645"/>
      <c r="S2" s="644" t="s">
        <v>7</v>
      </c>
      <c r="T2" s="645"/>
    </row>
    <row r="3" spans="1:20" ht="14.95" customHeight="1" thickBot="1" x14ac:dyDescent="0.3">
      <c r="A3" s="512" t="s">
        <v>30</v>
      </c>
      <c r="B3" s="517">
        <v>1</v>
      </c>
      <c r="C3" s="322" t="s">
        <v>153</v>
      </c>
      <c r="D3" s="309">
        <v>0</v>
      </c>
      <c r="E3" s="310"/>
      <c r="F3" s="311">
        <f>SUM(B3+D3*2)</f>
        <v>1</v>
      </c>
      <c r="H3" s="647"/>
      <c r="I3" s="435" t="s">
        <v>4</v>
      </c>
      <c r="J3" s="435" t="s">
        <v>5</v>
      </c>
      <c r="K3" s="436" t="s">
        <v>158</v>
      </c>
      <c r="L3" s="437" t="s">
        <v>159</v>
      </c>
      <c r="M3" s="437" t="s">
        <v>160</v>
      </c>
      <c r="N3" s="438" t="s">
        <v>161</v>
      </c>
      <c r="O3" s="439" t="s">
        <v>162</v>
      </c>
      <c r="P3" s="440" t="s">
        <v>163</v>
      </c>
      <c r="Q3" s="436" t="s">
        <v>4</v>
      </c>
      <c r="R3" s="439" t="s">
        <v>5</v>
      </c>
      <c r="S3" s="436" t="s">
        <v>66</v>
      </c>
      <c r="T3" s="439" t="s">
        <v>67</v>
      </c>
    </row>
    <row r="4" spans="1:20" ht="14.95" customHeight="1" thickBot="1" x14ac:dyDescent="0.3">
      <c r="A4" s="419" t="s">
        <v>35</v>
      </c>
      <c r="B4" s="312">
        <v>1</v>
      </c>
      <c r="C4" s="313" t="s">
        <v>229</v>
      </c>
      <c r="D4" s="309">
        <v>0</v>
      </c>
      <c r="E4" s="310"/>
      <c r="F4" s="311">
        <f>SUM(B4+D4*2)</f>
        <v>1</v>
      </c>
      <c r="H4" s="481" t="s">
        <v>30</v>
      </c>
      <c r="I4" s="441">
        <v>3</v>
      </c>
      <c r="J4" s="441">
        <v>6</v>
      </c>
      <c r="K4" s="441">
        <v>10</v>
      </c>
      <c r="L4" s="441">
        <v>0</v>
      </c>
      <c r="M4" s="441">
        <v>0</v>
      </c>
      <c r="N4" s="441">
        <v>0</v>
      </c>
      <c r="O4" s="442">
        <f t="shared" ref="O4:O9" si="0">SUM(K4:N4)</f>
        <v>10</v>
      </c>
      <c r="P4" s="441">
        <v>0</v>
      </c>
      <c r="Q4" s="473">
        <f t="shared" ref="Q4:Q6" si="1">SUM(I4/O4)*10</f>
        <v>3</v>
      </c>
      <c r="R4" s="476">
        <f t="shared" ref="R4" si="2">SUM(J4/O4)*10</f>
        <v>6</v>
      </c>
      <c r="S4" s="443">
        <v>1</v>
      </c>
      <c r="T4" s="444">
        <v>0</v>
      </c>
    </row>
    <row r="5" spans="1:20" ht="14.95" customHeight="1" thickBot="1" x14ac:dyDescent="0.3">
      <c r="A5" s="513" t="s">
        <v>33</v>
      </c>
      <c r="B5" s="312">
        <v>1</v>
      </c>
      <c r="C5" s="518" t="s">
        <v>173</v>
      </c>
      <c r="D5" s="309">
        <v>0</v>
      </c>
      <c r="E5" s="310"/>
      <c r="F5" s="311">
        <f>SUM(B5+D5*2)</f>
        <v>1</v>
      </c>
      <c r="H5" s="418" t="s">
        <v>35</v>
      </c>
      <c r="I5" s="441">
        <v>0</v>
      </c>
      <c r="J5" s="441">
        <v>6</v>
      </c>
      <c r="K5" s="441">
        <v>10</v>
      </c>
      <c r="L5" s="441">
        <v>0</v>
      </c>
      <c r="M5" s="441">
        <v>0</v>
      </c>
      <c r="N5" s="441">
        <v>0</v>
      </c>
      <c r="O5" s="442">
        <f t="shared" si="0"/>
        <v>10</v>
      </c>
      <c r="P5" s="441">
        <v>0</v>
      </c>
      <c r="Q5" s="473">
        <v>0</v>
      </c>
      <c r="R5" s="474">
        <v>0</v>
      </c>
      <c r="S5" s="447">
        <v>0</v>
      </c>
      <c r="T5" s="444">
        <v>0</v>
      </c>
    </row>
    <row r="6" spans="1:20" ht="14.95" customHeight="1" thickBot="1" x14ac:dyDescent="0.3">
      <c r="A6" s="11" t="s">
        <v>32</v>
      </c>
      <c r="B6" s="314">
        <v>1</v>
      </c>
      <c r="C6" s="315" t="s">
        <v>230</v>
      </c>
      <c r="D6" s="309">
        <v>0</v>
      </c>
      <c r="E6" s="310"/>
      <c r="F6" s="311">
        <f>SUM(B6+D6*2)</f>
        <v>1</v>
      </c>
      <c r="H6" s="82" t="s">
        <v>42</v>
      </c>
      <c r="I6" s="441">
        <v>7</v>
      </c>
      <c r="J6" s="441">
        <v>10</v>
      </c>
      <c r="K6" s="441">
        <v>20</v>
      </c>
      <c r="L6" s="441">
        <v>0</v>
      </c>
      <c r="M6" s="441">
        <v>0</v>
      </c>
      <c r="N6" s="441">
        <v>0</v>
      </c>
      <c r="O6" s="442">
        <f t="shared" si="0"/>
        <v>20</v>
      </c>
      <c r="P6" s="441">
        <v>0</v>
      </c>
      <c r="Q6" s="473">
        <f t="shared" si="1"/>
        <v>3.5</v>
      </c>
      <c r="R6" s="474">
        <f t="shared" ref="R6:R8" si="3">SUM(J6/O6)*10</f>
        <v>5</v>
      </c>
      <c r="S6" s="447">
        <v>2</v>
      </c>
      <c r="T6" s="444">
        <v>0</v>
      </c>
    </row>
    <row r="7" spans="1:20" ht="14.95" customHeight="1" thickBot="1" x14ac:dyDescent="0.3">
      <c r="A7" s="83" t="s">
        <v>42</v>
      </c>
      <c r="B7" s="312">
        <v>2</v>
      </c>
      <c r="C7" s="313" t="s">
        <v>209</v>
      </c>
      <c r="D7" s="309">
        <v>0</v>
      </c>
      <c r="E7" s="310"/>
      <c r="F7" s="311">
        <v>2</v>
      </c>
      <c r="H7" s="478" t="s">
        <v>33</v>
      </c>
      <c r="I7" s="441">
        <v>0</v>
      </c>
      <c r="J7" s="441">
        <v>14</v>
      </c>
      <c r="K7" s="441">
        <v>10</v>
      </c>
      <c r="L7" s="441">
        <v>0</v>
      </c>
      <c r="M7" s="441">
        <v>0</v>
      </c>
      <c r="N7" s="441">
        <v>0</v>
      </c>
      <c r="O7" s="442">
        <f t="shared" si="0"/>
        <v>10</v>
      </c>
      <c r="P7" s="441">
        <v>0</v>
      </c>
      <c r="Q7" s="473">
        <f t="shared" ref="Q7" si="4">SUM(I7/O7)*10</f>
        <v>0</v>
      </c>
      <c r="R7" s="474">
        <f t="shared" si="3"/>
        <v>14</v>
      </c>
      <c r="S7" s="447">
        <v>1</v>
      </c>
      <c r="T7" s="444">
        <v>0</v>
      </c>
    </row>
    <row r="8" spans="1:20" ht="14.95" customHeight="1" thickBot="1" x14ac:dyDescent="0.3">
      <c r="A8" s="154" t="s">
        <v>37</v>
      </c>
      <c r="B8" s="314">
        <v>2</v>
      </c>
      <c r="C8" s="315" t="s">
        <v>225</v>
      </c>
      <c r="D8" s="309">
        <v>0</v>
      </c>
      <c r="E8" s="310"/>
      <c r="F8" s="311">
        <v>2</v>
      </c>
      <c r="H8" s="153" t="s">
        <v>37</v>
      </c>
      <c r="I8" s="441">
        <v>0</v>
      </c>
      <c r="J8" s="441">
        <v>10</v>
      </c>
      <c r="K8" s="441">
        <v>20</v>
      </c>
      <c r="L8" s="441">
        <v>0</v>
      </c>
      <c r="M8" s="441">
        <v>0</v>
      </c>
      <c r="N8" s="441">
        <v>0</v>
      </c>
      <c r="O8" s="442">
        <f t="shared" si="0"/>
        <v>20</v>
      </c>
      <c r="P8" s="441">
        <v>0</v>
      </c>
      <c r="Q8" s="473">
        <v>0</v>
      </c>
      <c r="R8" s="474">
        <f t="shared" si="3"/>
        <v>5</v>
      </c>
      <c r="S8" s="447">
        <v>1</v>
      </c>
      <c r="T8" s="444">
        <v>0</v>
      </c>
    </row>
    <row r="9" spans="1:20" ht="14.95" customHeight="1" thickBot="1" x14ac:dyDescent="0.3">
      <c r="A9" s="514" t="s">
        <v>69</v>
      </c>
      <c r="B9" s="312">
        <f>SUM(B3:B8)</f>
        <v>8</v>
      </c>
      <c r="C9" s="316"/>
      <c r="D9" s="317">
        <f>SUM(D3:D8)</f>
        <v>0</v>
      </c>
      <c r="E9" s="318"/>
      <c r="F9" s="308" t="s">
        <v>70</v>
      </c>
      <c r="H9" s="10" t="s">
        <v>32</v>
      </c>
      <c r="I9" s="441">
        <v>0</v>
      </c>
      <c r="J9" s="441">
        <v>0</v>
      </c>
      <c r="K9" s="441">
        <v>10</v>
      </c>
      <c r="L9" s="441">
        <v>0</v>
      </c>
      <c r="M9" s="441">
        <v>0</v>
      </c>
      <c r="N9" s="441">
        <v>0</v>
      </c>
      <c r="O9" s="442">
        <f t="shared" si="0"/>
        <v>10</v>
      </c>
      <c r="P9" s="441">
        <v>0</v>
      </c>
      <c r="Q9" s="473">
        <v>0</v>
      </c>
      <c r="R9" s="475">
        <v>0</v>
      </c>
      <c r="S9" s="447">
        <v>0</v>
      </c>
      <c r="T9" s="444">
        <v>0</v>
      </c>
    </row>
    <row r="10" spans="1:20" ht="15.8" thickBot="1" x14ac:dyDescent="0.3">
      <c r="D10" s="319"/>
      <c r="E10" s="320"/>
      <c r="H10" s="453" t="s">
        <v>69</v>
      </c>
      <c r="I10" s="448">
        <f>SUM(I4:I9)</f>
        <v>10</v>
      </c>
      <c r="J10" s="448">
        <f>SUM(J4:J9)</f>
        <v>46</v>
      </c>
      <c r="K10" s="448">
        <f t="shared" ref="K10:P10" si="5">SUM(K4:K9)</f>
        <v>80</v>
      </c>
      <c r="L10" s="448">
        <f t="shared" si="5"/>
        <v>0</v>
      </c>
      <c r="M10" s="448">
        <f t="shared" si="5"/>
        <v>0</v>
      </c>
      <c r="N10" s="448">
        <f t="shared" si="5"/>
        <v>0</v>
      </c>
      <c r="O10" s="448">
        <f t="shared" si="5"/>
        <v>80</v>
      </c>
      <c r="P10" s="448">
        <f t="shared" si="5"/>
        <v>0</v>
      </c>
      <c r="Q10" s="451">
        <f t="shared" ref="Q10" si="6">SUM(I10/O10)*10</f>
        <v>1.25</v>
      </c>
      <c r="R10" s="452">
        <f t="shared" ref="R10" si="7">SUM(J10/O10)*10</f>
        <v>5.75</v>
      </c>
      <c r="S10" s="455">
        <f>SUM(S4:S9)</f>
        <v>5</v>
      </c>
      <c r="T10" s="454">
        <f>SUM(T4:T9)</f>
        <v>0</v>
      </c>
    </row>
    <row r="11" spans="1:20" x14ac:dyDescent="0.25">
      <c r="A11" s="321" t="s">
        <v>71</v>
      </c>
      <c r="B11" s="321"/>
    </row>
    <row r="12" spans="1:20" ht="14.95" x14ac:dyDescent="0.25">
      <c r="A12" s="651" t="s">
        <v>234</v>
      </c>
      <c r="B12" s="651"/>
      <c r="C12" s="652"/>
      <c r="D12" s="652"/>
      <c r="I12" s="321" t="s">
        <v>164</v>
      </c>
    </row>
    <row r="13" spans="1:20" ht="14.95" thickBot="1" x14ac:dyDescent="0.3">
      <c r="A13" s="18" t="s">
        <v>28</v>
      </c>
      <c r="B13" s="18"/>
      <c r="E13" t="s">
        <v>70</v>
      </c>
      <c r="I13" s="321"/>
    </row>
    <row r="14" spans="1:20" ht="14.95" thickBot="1" x14ac:dyDescent="0.3">
      <c r="I14" s="646" t="s">
        <v>70</v>
      </c>
      <c r="J14" s="644" t="s">
        <v>154</v>
      </c>
      <c r="K14" s="645"/>
      <c r="L14" s="644" t="s">
        <v>70</v>
      </c>
      <c r="M14" s="648"/>
      <c r="N14" s="648"/>
      <c r="O14" s="648"/>
      <c r="P14" s="645"/>
      <c r="Q14" s="644" t="s">
        <v>157</v>
      </c>
      <c r="R14" s="645"/>
    </row>
    <row r="15" spans="1:20" ht="14.95" thickBot="1" x14ac:dyDescent="0.3">
      <c r="I15" s="647"/>
      <c r="J15" s="435" t="s">
        <v>4</v>
      </c>
      <c r="K15" s="435" t="s">
        <v>5</v>
      </c>
      <c r="L15" s="436" t="s">
        <v>165</v>
      </c>
      <c r="M15" s="437" t="s">
        <v>166</v>
      </c>
      <c r="N15" s="437"/>
      <c r="O15" s="438"/>
      <c r="P15" s="439" t="s">
        <v>162</v>
      </c>
      <c r="Q15" s="436" t="s">
        <v>4</v>
      </c>
      <c r="R15" s="439" t="s">
        <v>5</v>
      </c>
    </row>
    <row r="16" spans="1:20" ht="15.8" thickBot="1" x14ac:dyDescent="0.3">
      <c r="I16" s="481" t="s">
        <v>30</v>
      </c>
      <c r="J16" s="441">
        <v>10</v>
      </c>
      <c r="K16" s="441">
        <v>0</v>
      </c>
      <c r="L16" s="441">
        <v>10</v>
      </c>
      <c r="M16" s="441">
        <v>0</v>
      </c>
      <c r="N16" s="441">
        <v>0</v>
      </c>
      <c r="O16" s="441">
        <v>0</v>
      </c>
      <c r="P16" s="442">
        <f t="shared" ref="P16:P21" si="8">SUM(L16:O16)</f>
        <v>10</v>
      </c>
      <c r="Q16" s="445">
        <f>SUM(J16/P16)*10</f>
        <v>10</v>
      </c>
      <c r="R16" s="446">
        <f t="shared" ref="R16" si="9">SUM(K16/P16)*10</f>
        <v>0</v>
      </c>
    </row>
    <row r="17" spans="9:18" ht="15.8" thickBot="1" x14ac:dyDescent="0.3">
      <c r="I17" s="418" t="s">
        <v>35</v>
      </c>
      <c r="J17" s="441">
        <v>6</v>
      </c>
      <c r="K17" s="441">
        <v>3</v>
      </c>
      <c r="L17" s="441">
        <v>20</v>
      </c>
      <c r="M17" s="441">
        <v>0</v>
      </c>
      <c r="N17" s="441">
        <v>0</v>
      </c>
      <c r="O17" s="441">
        <v>0</v>
      </c>
      <c r="P17" s="442">
        <f t="shared" si="8"/>
        <v>20</v>
      </c>
      <c r="Q17" s="445">
        <f>SUM(J17/P17)*10</f>
        <v>3</v>
      </c>
      <c r="R17" s="446">
        <f t="shared" ref="R17:R22" si="10">SUM(K17/P17)*10</f>
        <v>1.5</v>
      </c>
    </row>
    <row r="18" spans="9:18" ht="15.8" thickBot="1" x14ac:dyDescent="0.3">
      <c r="I18" s="82" t="s">
        <v>42</v>
      </c>
      <c r="J18" s="441">
        <v>0</v>
      </c>
      <c r="K18" s="441">
        <v>0</v>
      </c>
      <c r="L18" s="441">
        <v>0</v>
      </c>
      <c r="M18" s="441">
        <v>0</v>
      </c>
      <c r="N18" s="441">
        <v>0</v>
      </c>
      <c r="O18" s="441">
        <v>0</v>
      </c>
      <c r="P18" s="442">
        <f t="shared" si="8"/>
        <v>0</v>
      </c>
      <c r="Q18" s="445">
        <v>0</v>
      </c>
      <c r="R18" s="446">
        <v>0</v>
      </c>
    </row>
    <row r="19" spans="9:18" ht="15.8" thickBot="1" x14ac:dyDescent="0.3">
      <c r="I19" s="478" t="s">
        <v>33</v>
      </c>
      <c r="J19" s="441">
        <v>0</v>
      </c>
      <c r="K19" s="441">
        <v>7</v>
      </c>
      <c r="L19" s="441">
        <v>20</v>
      </c>
      <c r="M19" s="441">
        <v>0</v>
      </c>
      <c r="N19" s="441">
        <v>0</v>
      </c>
      <c r="O19" s="441">
        <v>0</v>
      </c>
      <c r="P19" s="442">
        <f t="shared" si="8"/>
        <v>20</v>
      </c>
      <c r="Q19" s="445">
        <f>SUM(J19/P19)*10</f>
        <v>0</v>
      </c>
      <c r="R19" s="446">
        <f t="shared" ref="R19" si="11">SUM(K19/P19)*10</f>
        <v>3.5</v>
      </c>
    </row>
    <row r="20" spans="9:18" ht="15.8" thickBot="1" x14ac:dyDescent="0.3">
      <c r="I20" s="153" t="s">
        <v>37</v>
      </c>
      <c r="J20" s="441">
        <v>0</v>
      </c>
      <c r="K20" s="441">
        <v>0</v>
      </c>
      <c r="L20" s="441">
        <v>0</v>
      </c>
      <c r="M20" s="441">
        <v>0</v>
      </c>
      <c r="N20" s="441">
        <v>0</v>
      </c>
      <c r="O20" s="441">
        <v>0</v>
      </c>
      <c r="P20" s="442">
        <f t="shared" si="8"/>
        <v>0</v>
      </c>
      <c r="Q20" s="445">
        <v>0</v>
      </c>
      <c r="R20" s="446">
        <v>0</v>
      </c>
    </row>
    <row r="21" spans="9:18" ht="15.8" thickBot="1" x14ac:dyDescent="0.3">
      <c r="I21" s="10" t="s">
        <v>32</v>
      </c>
      <c r="J21" s="441">
        <v>30</v>
      </c>
      <c r="K21" s="441">
        <v>0</v>
      </c>
      <c r="L21" s="441">
        <v>30</v>
      </c>
      <c r="M21" s="441">
        <v>0</v>
      </c>
      <c r="N21" s="441">
        <v>0</v>
      </c>
      <c r="O21" s="441">
        <v>0</v>
      </c>
      <c r="P21" s="442">
        <f t="shared" si="8"/>
        <v>30</v>
      </c>
      <c r="Q21" s="445">
        <f>SUM(J21/P21)*10</f>
        <v>10</v>
      </c>
      <c r="R21" s="446">
        <f t="shared" ref="R21" si="12">SUM(K21/P21)*10</f>
        <v>0</v>
      </c>
    </row>
    <row r="22" spans="9:18" ht="15.8" thickBot="1" x14ac:dyDescent="0.3">
      <c r="I22" s="453" t="s">
        <v>69</v>
      </c>
      <c r="J22" s="448">
        <f t="shared" ref="J22:P22" si="13">SUM(J16:J21)</f>
        <v>46</v>
      </c>
      <c r="K22" s="449">
        <f t="shared" si="13"/>
        <v>10</v>
      </c>
      <c r="L22" s="448">
        <f t="shared" si="13"/>
        <v>80</v>
      </c>
      <c r="M22" s="450">
        <f t="shared" si="13"/>
        <v>0</v>
      </c>
      <c r="N22" s="450">
        <f t="shared" si="13"/>
        <v>0</v>
      </c>
      <c r="O22" s="450">
        <f t="shared" si="13"/>
        <v>0</v>
      </c>
      <c r="P22" s="449">
        <f t="shared" si="13"/>
        <v>80</v>
      </c>
      <c r="Q22" s="451">
        <f t="shared" ref="Q22" si="14">SUM(J22/P22)*10</f>
        <v>5.75</v>
      </c>
      <c r="R22" s="452">
        <f t="shared" si="10"/>
        <v>1.25</v>
      </c>
    </row>
  </sheetData>
  <sortState xmlns:xlrd2="http://schemas.microsoft.com/office/spreadsheetml/2017/richdata2" ref="A3:F8">
    <sortCondition ref="F3:F8"/>
    <sortCondition ref="A3:A8"/>
  </sortState>
  <mergeCells count="12">
    <mergeCell ref="D2:E2"/>
    <mergeCell ref="A12:D12"/>
    <mergeCell ref="H2:H3"/>
    <mergeCell ref="I2:J2"/>
    <mergeCell ref="K2:O2"/>
    <mergeCell ref="B2:C2"/>
    <mergeCell ref="Q2:R2"/>
    <mergeCell ref="S2:T2"/>
    <mergeCell ref="I14:I15"/>
    <mergeCell ref="J14:K14"/>
    <mergeCell ref="L14:P14"/>
    <mergeCell ref="Q14:R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4"/>
  <sheetViews>
    <sheetView zoomScaleNormal="100" workbookViewId="0">
      <pane ySplit="2" topLeftCell="A3" activePane="bottomLeft" state="frozen"/>
      <selection pane="bottomLeft" activeCell="T8" sqref="T8"/>
    </sheetView>
  </sheetViews>
  <sheetFormatPr defaultRowHeight="14.3" x14ac:dyDescent="0.25"/>
  <cols>
    <col min="1" max="1" width="7.625" customWidth="1"/>
    <col min="2" max="2" width="5.625" customWidth="1"/>
    <col min="3" max="3" width="11.625" customWidth="1"/>
    <col min="4" max="4" width="4.25" customWidth="1"/>
    <col min="5" max="18" width="3.75" customWidth="1"/>
    <col min="19" max="20" width="6.25" customWidth="1"/>
    <col min="21" max="21" width="30.625" bestFit="1" customWidth="1"/>
    <col min="22" max="23" width="19.125" customWidth="1"/>
    <col min="24" max="24" width="30.625" customWidth="1"/>
    <col min="25" max="40" width="3.75" customWidth="1"/>
  </cols>
  <sheetData>
    <row r="1" spans="1:40" ht="14.95" customHeight="1" thickBot="1" x14ac:dyDescent="0.3">
      <c r="A1" s="661" t="s">
        <v>87</v>
      </c>
      <c r="B1" s="662"/>
      <c r="C1" s="662"/>
      <c r="D1" s="280"/>
      <c r="E1" s="658" t="s">
        <v>24</v>
      </c>
      <c r="F1" s="660"/>
      <c r="G1" s="659"/>
      <c r="H1" s="658" t="s">
        <v>23</v>
      </c>
      <c r="I1" s="659"/>
      <c r="J1" s="655" t="s">
        <v>6</v>
      </c>
      <c r="K1" s="656"/>
      <c r="L1" s="656"/>
      <c r="M1" s="657"/>
      <c r="N1" s="655" t="s">
        <v>7</v>
      </c>
      <c r="O1" s="657"/>
      <c r="P1" s="655" t="s">
        <v>25</v>
      </c>
      <c r="Q1" s="656"/>
      <c r="R1" s="657"/>
      <c r="S1" s="106" t="s">
        <v>8</v>
      </c>
      <c r="T1" s="106" t="s">
        <v>9</v>
      </c>
      <c r="U1" s="107" t="s">
        <v>10</v>
      </c>
      <c r="V1" s="106" t="s">
        <v>11</v>
      </c>
      <c r="W1" s="108" t="s">
        <v>26</v>
      </c>
      <c r="X1" s="228" t="s">
        <v>27</v>
      </c>
      <c r="Y1" s="109" t="s">
        <v>20</v>
      </c>
      <c r="Z1" s="110"/>
      <c r="AA1" s="110"/>
      <c r="AB1" s="110"/>
      <c r="AC1" s="109" t="s">
        <v>76</v>
      </c>
      <c r="AD1" s="110"/>
      <c r="AE1" s="110"/>
      <c r="AF1" s="110"/>
      <c r="AG1" s="109" t="s">
        <v>77</v>
      </c>
      <c r="AH1" s="110"/>
      <c r="AI1" s="110"/>
      <c r="AJ1" s="110"/>
      <c r="AK1" s="109" t="s">
        <v>78</v>
      </c>
      <c r="AL1" s="110"/>
      <c r="AM1" s="110"/>
      <c r="AN1" s="110"/>
    </row>
    <row r="2" spans="1:40" ht="14.95" customHeight="1" thickBot="1" x14ac:dyDescent="0.3">
      <c r="A2" s="111" t="s">
        <v>19</v>
      </c>
      <c r="B2" s="112" t="s">
        <v>18</v>
      </c>
      <c r="C2" s="113" t="s">
        <v>17</v>
      </c>
      <c r="D2" s="114" t="s">
        <v>44</v>
      </c>
      <c r="E2" s="114" t="s">
        <v>16</v>
      </c>
      <c r="F2" s="114" t="s">
        <v>4</v>
      </c>
      <c r="G2" s="114" t="s">
        <v>5</v>
      </c>
      <c r="H2" s="115" t="s">
        <v>12</v>
      </c>
      <c r="I2" s="115" t="s">
        <v>3</v>
      </c>
      <c r="J2" s="115" t="s">
        <v>12</v>
      </c>
      <c r="K2" s="115" t="s">
        <v>13</v>
      </c>
      <c r="L2" s="115" t="s">
        <v>2</v>
      </c>
      <c r="M2" s="115" t="s">
        <v>14</v>
      </c>
      <c r="N2" s="115" t="s">
        <v>15</v>
      </c>
      <c r="O2" s="115" t="s">
        <v>16</v>
      </c>
      <c r="P2" s="115" t="s">
        <v>21</v>
      </c>
      <c r="Q2" s="115" t="s">
        <v>22</v>
      </c>
      <c r="R2" s="115" t="s">
        <v>12</v>
      </c>
      <c r="S2" s="116"/>
      <c r="T2" s="281"/>
      <c r="U2" s="117"/>
      <c r="V2" s="116"/>
      <c r="W2" s="118"/>
      <c r="X2" s="119"/>
      <c r="Y2" s="106" t="s">
        <v>0</v>
      </c>
      <c r="Z2" s="106" t="s">
        <v>1</v>
      </c>
      <c r="AA2" s="106" t="s">
        <v>2</v>
      </c>
      <c r="AB2" s="106" t="s">
        <v>3</v>
      </c>
      <c r="AC2" s="106" t="s">
        <v>0</v>
      </c>
      <c r="AD2" s="106" t="s">
        <v>1</v>
      </c>
      <c r="AE2" s="106" t="s">
        <v>2</v>
      </c>
      <c r="AF2" s="106" t="s">
        <v>3</v>
      </c>
      <c r="AG2" s="106" t="s">
        <v>0</v>
      </c>
      <c r="AH2" s="106" t="s">
        <v>1</v>
      </c>
      <c r="AI2" s="106" t="s">
        <v>2</v>
      </c>
      <c r="AJ2" s="106" t="s">
        <v>3</v>
      </c>
      <c r="AK2" s="106" t="s">
        <v>0</v>
      </c>
      <c r="AL2" s="106" t="s">
        <v>1</v>
      </c>
      <c r="AM2" s="106" t="s">
        <v>2</v>
      </c>
      <c r="AN2" s="106" t="s">
        <v>3</v>
      </c>
    </row>
    <row r="3" spans="1:40" ht="14.95" customHeight="1" thickBot="1" x14ac:dyDescent="0.3">
      <c r="A3" s="253">
        <v>42896</v>
      </c>
      <c r="B3" s="254" t="s">
        <v>50</v>
      </c>
      <c r="C3" s="254" t="s">
        <v>30</v>
      </c>
      <c r="D3" s="254" t="s">
        <v>106</v>
      </c>
      <c r="E3" s="255" t="s">
        <v>3</v>
      </c>
      <c r="F3" s="255">
        <v>34</v>
      </c>
      <c r="G3" s="255">
        <v>38</v>
      </c>
      <c r="H3" s="255" t="s">
        <v>308</v>
      </c>
      <c r="I3" s="255" t="s">
        <v>308</v>
      </c>
      <c r="J3" s="255">
        <v>4</v>
      </c>
      <c r="K3" s="255">
        <v>4</v>
      </c>
      <c r="L3" s="255">
        <v>1</v>
      </c>
      <c r="M3" s="255">
        <v>1</v>
      </c>
      <c r="N3" s="255">
        <v>0</v>
      </c>
      <c r="O3" s="255">
        <v>0</v>
      </c>
      <c r="P3" s="255" t="s">
        <v>308</v>
      </c>
      <c r="Q3" s="255" t="s">
        <v>308</v>
      </c>
      <c r="R3" s="255">
        <v>4</v>
      </c>
      <c r="S3" s="268">
        <v>20000</v>
      </c>
      <c r="T3" s="588" t="s">
        <v>323</v>
      </c>
      <c r="U3" s="269" t="s">
        <v>195</v>
      </c>
      <c r="V3" s="268" t="s">
        <v>417</v>
      </c>
      <c r="W3" s="256" t="s">
        <v>170</v>
      </c>
      <c r="X3" s="270" t="s">
        <v>418</v>
      </c>
      <c r="Y3" s="271">
        <v>1</v>
      </c>
      <c r="Z3" s="271">
        <v>0</v>
      </c>
      <c r="AA3" s="271">
        <v>0</v>
      </c>
      <c r="AB3" s="272">
        <v>1</v>
      </c>
      <c r="AC3" s="271">
        <v>1</v>
      </c>
      <c r="AD3" s="271">
        <v>0</v>
      </c>
      <c r="AE3" s="271">
        <v>0</v>
      </c>
      <c r="AF3" s="272">
        <v>1</v>
      </c>
      <c r="AG3" s="271">
        <v>0</v>
      </c>
      <c r="AH3" s="271">
        <v>0</v>
      </c>
      <c r="AI3" s="271">
        <v>0</v>
      </c>
      <c r="AJ3" s="272">
        <v>0</v>
      </c>
      <c r="AK3" s="271">
        <v>0</v>
      </c>
      <c r="AL3" s="271">
        <v>0</v>
      </c>
      <c r="AM3" s="271">
        <v>0</v>
      </c>
      <c r="AN3" s="272">
        <v>0</v>
      </c>
    </row>
    <row r="4" spans="1:40" ht="14.95" customHeight="1" thickBot="1" x14ac:dyDescent="0.3">
      <c r="A4" s="253">
        <v>42903</v>
      </c>
      <c r="B4" s="254" t="s">
        <v>50</v>
      </c>
      <c r="C4" s="254" t="s">
        <v>30</v>
      </c>
      <c r="D4" s="254" t="s">
        <v>108</v>
      </c>
      <c r="E4" s="255" t="s">
        <v>3</v>
      </c>
      <c r="F4" s="255">
        <v>25</v>
      </c>
      <c r="G4" s="255">
        <v>35</v>
      </c>
      <c r="H4" s="255" t="s">
        <v>308</v>
      </c>
      <c r="I4" s="255" t="s">
        <v>308</v>
      </c>
      <c r="J4" s="255">
        <v>3</v>
      </c>
      <c r="K4" s="255">
        <v>2</v>
      </c>
      <c r="L4" s="255">
        <v>0</v>
      </c>
      <c r="M4" s="255">
        <v>2</v>
      </c>
      <c r="N4" s="255">
        <v>0</v>
      </c>
      <c r="O4" s="255">
        <v>0</v>
      </c>
      <c r="P4" s="255" t="s">
        <v>308</v>
      </c>
      <c r="Q4" s="255" t="s">
        <v>308</v>
      </c>
      <c r="R4" s="255">
        <v>4</v>
      </c>
      <c r="S4" s="268">
        <v>29750</v>
      </c>
      <c r="T4" s="282" t="s">
        <v>437</v>
      </c>
      <c r="U4" s="269" t="s">
        <v>170</v>
      </c>
      <c r="V4" s="268" t="s">
        <v>417</v>
      </c>
      <c r="W4" s="256" t="s">
        <v>195</v>
      </c>
      <c r="X4" s="270" t="s">
        <v>418</v>
      </c>
      <c r="Y4" s="271">
        <v>1</v>
      </c>
      <c r="Z4" s="271">
        <v>0</v>
      </c>
      <c r="AA4" s="271">
        <v>0</v>
      </c>
      <c r="AB4" s="272">
        <v>1</v>
      </c>
      <c r="AC4" s="271">
        <v>1</v>
      </c>
      <c r="AD4" s="271">
        <v>0</v>
      </c>
      <c r="AE4" s="271">
        <v>0</v>
      </c>
      <c r="AF4" s="272">
        <v>1</v>
      </c>
      <c r="AG4" s="271">
        <v>0</v>
      </c>
      <c r="AH4" s="271">
        <v>0</v>
      </c>
      <c r="AI4" s="271">
        <v>0</v>
      </c>
      <c r="AJ4" s="272">
        <v>0</v>
      </c>
      <c r="AK4" s="271">
        <v>0</v>
      </c>
      <c r="AL4" s="271">
        <v>0</v>
      </c>
      <c r="AM4" s="271">
        <v>0</v>
      </c>
      <c r="AN4" s="272">
        <v>0</v>
      </c>
    </row>
    <row r="5" spans="1:40" ht="14.95" customHeight="1" thickBot="1" x14ac:dyDescent="0.3">
      <c r="A5" s="253">
        <v>42910</v>
      </c>
      <c r="B5" s="276" t="s">
        <v>50</v>
      </c>
      <c r="C5" s="254" t="s">
        <v>41</v>
      </c>
      <c r="D5" s="255" t="s">
        <v>111</v>
      </c>
      <c r="E5" s="255" t="s">
        <v>1</v>
      </c>
      <c r="F5" s="255">
        <v>45</v>
      </c>
      <c r="G5" s="255">
        <v>29</v>
      </c>
      <c r="H5" s="255" t="s">
        <v>308</v>
      </c>
      <c r="I5" s="255" t="s">
        <v>308</v>
      </c>
      <c r="J5" s="255">
        <v>5</v>
      </c>
      <c r="K5" s="255">
        <v>4</v>
      </c>
      <c r="L5" s="255">
        <v>0</v>
      </c>
      <c r="M5" s="255">
        <v>4</v>
      </c>
      <c r="N5" s="255">
        <v>1</v>
      </c>
      <c r="O5" s="255">
        <v>0</v>
      </c>
      <c r="P5" s="255" t="s">
        <v>308</v>
      </c>
      <c r="Q5" s="255" t="s">
        <v>308</v>
      </c>
      <c r="R5" s="255">
        <v>4</v>
      </c>
      <c r="S5" s="268">
        <v>20200</v>
      </c>
      <c r="T5" s="427" t="s">
        <v>675</v>
      </c>
      <c r="U5" s="269" t="s">
        <v>183</v>
      </c>
      <c r="V5" s="268" t="s">
        <v>417</v>
      </c>
      <c r="W5" s="256" t="s">
        <v>170</v>
      </c>
      <c r="X5" s="270" t="s">
        <v>418</v>
      </c>
      <c r="Y5" s="271">
        <v>1</v>
      </c>
      <c r="Z5" s="271">
        <v>1</v>
      </c>
      <c r="AA5" s="271">
        <v>0</v>
      </c>
      <c r="AB5" s="272">
        <v>0</v>
      </c>
      <c r="AC5" s="271">
        <v>1</v>
      </c>
      <c r="AD5" s="271">
        <v>1</v>
      </c>
      <c r="AE5" s="271">
        <v>0</v>
      </c>
      <c r="AF5" s="272">
        <v>0</v>
      </c>
      <c r="AG5" s="271">
        <v>0</v>
      </c>
      <c r="AH5" s="271">
        <v>0</v>
      </c>
      <c r="AI5" s="271">
        <v>0</v>
      </c>
      <c r="AJ5" s="272">
        <v>0</v>
      </c>
      <c r="AK5" s="271">
        <v>0</v>
      </c>
      <c r="AL5" s="271">
        <v>0</v>
      </c>
      <c r="AM5" s="271">
        <v>0</v>
      </c>
      <c r="AN5" s="272">
        <v>0</v>
      </c>
    </row>
    <row r="6" spans="1:40" ht="14.95" customHeight="1" thickBot="1" x14ac:dyDescent="0.3">
      <c r="A6" s="244">
        <v>42966</v>
      </c>
      <c r="B6" s="267" t="s">
        <v>328</v>
      </c>
      <c r="C6" s="235" t="s">
        <v>330</v>
      </c>
      <c r="D6" s="236" t="s">
        <v>331</v>
      </c>
      <c r="E6" s="236" t="s">
        <v>3</v>
      </c>
      <c r="F6" s="236">
        <v>15</v>
      </c>
      <c r="G6" s="236">
        <v>37</v>
      </c>
      <c r="H6" s="236">
        <v>0</v>
      </c>
      <c r="I6" s="236">
        <v>0</v>
      </c>
      <c r="J6" s="236">
        <v>2</v>
      </c>
      <c r="K6" s="236">
        <v>1</v>
      </c>
      <c r="L6" s="236">
        <v>0</v>
      </c>
      <c r="M6" s="236">
        <v>1</v>
      </c>
      <c r="N6" s="236">
        <v>0</v>
      </c>
      <c r="O6" s="236">
        <v>0</v>
      </c>
      <c r="P6" s="236">
        <v>0</v>
      </c>
      <c r="Q6" s="236">
        <v>0</v>
      </c>
      <c r="R6" s="236">
        <v>4</v>
      </c>
      <c r="S6" s="237">
        <v>42513</v>
      </c>
      <c r="T6" s="283" t="s">
        <v>733</v>
      </c>
      <c r="U6" s="238" t="s">
        <v>123</v>
      </c>
      <c r="V6" s="237" t="s">
        <v>124</v>
      </c>
      <c r="W6" s="239" t="s">
        <v>179</v>
      </c>
      <c r="X6" s="240" t="s">
        <v>732</v>
      </c>
      <c r="Y6" s="241">
        <v>1</v>
      </c>
      <c r="Z6" s="241">
        <v>0</v>
      </c>
      <c r="AA6" s="241">
        <v>0</v>
      </c>
      <c r="AB6" s="242">
        <v>1</v>
      </c>
      <c r="AC6" s="241">
        <v>0</v>
      </c>
      <c r="AD6" s="241">
        <v>0</v>
      </c>
      <c r="AE6" s="241">
        <v>0</v>
      </c>
      <c r="AF6" s="242">
        <v>0</v>
      </c>
      <c r="AG6" s="241">
        <v>1</v>
      </c>
      <c r="AH6" s="241">
        <v>0</v>
      </c>
      <c r="AI6" s="241">
        <v>0</v>
      </c>
      <c r="AJ6" s="242">
        <v>1</v>
      </c>
      <c r="AK6" s="241">
        <v>0</v>
      </c>
      <c r="AL6" s="241">
        <v>0</v>
      </c>
      <c r="AM6" s="241">
        <v>0</v>
      </c>
      <c r="AN6" s="242">
        <v>0</v>
      </c>
    </row>
    <row r="7" spans="1:40" ht="14.95" customHeight="1" thickBot="1" x14ac:dyDescent="0.3">
      <c r="A7" s="253">
        <v>42973</v>
      </c>
      <c r="B7" s="254" t="s">
        <v>328</v>
      </c>
      <c r="C7" s="254" t="s">
        <v>330</v>
      </c>
      <c r="D7" s="255" t="s">
        <v>333</v>
      </c>
      <c r="E7" s="255" t="s">
        <v>3</v>
      </c>
      <c r="F7" s="255">
        <v>23</v>
      </c>
      <c r="G7" s="255">
        <v>41</v>
      </c>
      <c r="H7" s="255">
        <v>0</v>
      </c>
      <c r="I7" s="255">
        <v>0</v>
      </c>
      <c r="J7" s="255">
        <v>2</v>
      </c>
      <c r="K7" s="255">
        <v>2</v>
      </c>
      <c r="L7" s="255">
        <v>0</v>
      </c>
      <c r="M7" s="255">
        <v>3</v>
      </c>
      <c r="N7" s="255">
        <v>2</v>
      </c>
      <c r="O7" s="255">
        <v>1</v>
      </c>
      <c r="P7" s="255">
        <v>1</v>
      </c>
      <c r="Q7" s="255">
        <v>0</v>
      </c>
      <c r="R7" s="255">
        <v>5</v>
      </c>
      <c r="S7" s="268">
        <v>17435</v>
      </c>
      <c r="T7" s="282" t="s">
        <v>774</v>
      </c>
      <c r="U7" s="269" t="s">
        <v>179</v>
      </c>
      <c r="V7" s="268" t="s">
        <v>124</v>
      </c>
      <c r="W7" s="256" t="s">
        <v>123</v>
      </c>
      <c r="X7" s="270" t="s">
        <v>732</v>
      </c>
      <c r="Y7" s="271">
        <v>1</v>
      </c>
      <c r="Z7" s="271">
        <v>0</v>
      </c>
      <c r="AA7" s="271">
        <v>0</v>
      </c>
      <c r="AB7" s="272">
        <v>1</v>
      </c>
      <c r="AC7" s="271">
        <v>1</v>
      </c>
      <c r="AD7" s="271">
        <v>0</v>
      </c>
      <c r="AE7" s="271">
        <v>0</v>
      </c>
      <c r="AF7" s="272">
        <v>1</v>
      </c>
      <c r="AG7" s="271">
        <v>0</v>
      </c>
      <c r="AH7" s="271">
        <v>0</v>
      </c>
      <c r="AI7" s="271">
        <v>0</v>
      </c>
      <c r="AJ7" s="272">
        <v>0</v>
      </c>
      <c r="AK7" s="271">
        <v>0</v>
      </c>
      <c r="AL7" s="271">
        <v>0</v>
      </c>
      <c r="AM7" s="271">
        <v>0</v>
      </c>
      <c r="AN7" s="272">
        <v>0</v>
      </c>
    </row>
    <row r="8" spans="1:40" ht="14.95" customHeight="1" thickBot="1" x14ac:dyDescent="0.3">
      <c r="A8" s="244">
        <v>42987</v>
      </c>
      <c r="B8" s="235" t="s">
        <v>328</v>
      </c>
      <c r="C8" s="235" t="s">
        <v>221</v>
      </c>
      <c r="D8" s="236" t="s">
        <v>334</v>
      </c>
      <c r="E8" s="236" t="s">
        <v>3</v>
      </c>
      <c r="F8" s="236">
        <v>22</v>
      </c>
      <c r="G8" s="236">
        <v>39</v>
      </c>
      <c r="H8" s="236">
        <v>0</v>
      </c>
      <c r="I8" s="236">
        <v>0</v>
      </c>
      <c r="J8" s="236">
        <v>1</v>
      </c>
      <c r="K8" s="236">
        <v>1</v>
      </c>
      <c r="L8" s="236">
        <v>1</v>
      </c>
      <c r="M8" s="236">
        <v>4</v>
      </c>
      <c r="N8" s="236">
        <v>0</v>
      </c>
      <c r="O8" s="236">
        <v>0</v>
      </c>
      <c r="P8" s="236">
        <v>1</v>
      </c>
      <c r="Q8" s="236">
        <v>0</v>
      </c>
      <c r="R8" s="236">
        <v>6</v>
      </c>
      <c r="S8" s="239">
        <v>22118</v>
      </c>
      <c r="T8" s="590" t="s">
        <v>779</v>
      </c>
      <c r="U8" s="251" t="s">
        <v>149</v>
      </c>
      <c r="V8" s="239" t="s">
        <v>196</v>
      </c>
      <c r="W8" s="239" t="s">
        <v>195</v>
      </c>
      <c r="X8" s="258" t="s">
        <v>192</v>
      </c>
      <c r="Y8" s="241">
        <v>1</v>
      </c>
      <c r="Z8" s="241">
        <v>0</v>
      </c>
      <c r="AA8" s="241">
        <v>0</v>
      </c>
      <c r="AB8" s="242">
        <v>1</v>
      </c>
      <c r="AC8" s="241">
        <v>0</v>
      </c>
      <c r="AD8" s="241">
        <v>0</v>
      </c>
      <c r="AE8" s="241">
        <v>0</v>
      </c>
      <c r="AF8" s="242">
        <v>0</v>
      </c>
      <c r="AG8" s="241">
        <v>1</v>
      </c>
      <c r="AH8" s="241">
        <v>0</v>
      </c>
      <c r="AI8" s="241">
        <v>0</v>
      </c>
      <c r="AJ8" s="242">
        <v>1</v>
      </c>
      <c r="AK8" s="241">
        <v>0</v>
      </c>
      <c r="AL8" s="241">
        <v>0</v>
      </c>
      <c r="AM8" s="241">
        <v>0</v>
      </c>
      <c r="AN8" s="242">
        <v>0</v>
      </c>
    </row>
    <row r="9" spans="1:40" ht="14.95" customHeight="1" thickBot="1" x14ac:dyDescent="0.3">
      <c r="A9" s="244">
        <v>42994</v>
      </c>
      <c r="B9" s="235" t="s">
        <v>328</v>
      </c>
      <c r="C9" s="235" t="s">
        <v>29</v>
      </c>
      <c r="D9" s="236" t="s">
        <v>337</v>
      </c>
      <c r="E9" s="236" t="s">
        <v>3</v>
      </c>
      <c r="F9" s="236">
        <v>20</v>
      </c>
      <c r="G9" s="236">
        <v>45</v>
      </c>
      <c r="H9" s="236">
        <v>0</v>
      </c>
      <c r="I9" s="236">
        <v>0</v>
      </c>
      <c r="J9" s="236">
        <v>2</v>
      </c>
      <c r="K9" s="236">
        <v>2</v>
      </c>
      <c r="L9" s="236">
        <v>0</v>
      </c>
      <c r="M9" s="236">
        <v>2</v>
      </c>
      <c r="N9" s="236">
        <v>1</v>
      </c>
      <c r="O9" s="236">
        <v>0</v>
      </c>
      <c r="P9" s="236">
        <v>1</v>
      </c>
      <c r="Q9" s="236">
        <v>0</v>
      </c>
      <c r="R9" s="236">
        <v>6</v>
      </c>
      <c r="S9" s="239">
        <v>14229</v>
      </c>
      <c r="T9" s="327" t="s">
        <v>780</v>
      </c>
      <c r="U9" s="251" t="s">
        <v>170</v>
      </c>
      <c r="V9" s="239" t="s">
        <v>207</v>
      </c>
      <c r="W9" s="239" t="s">
        <v>151</v>
      </c>
      <c r="X9" s="258" t="s">
        <v>419</v>
      </c>
      <c r="Y9" s="241">
        <v>1</v>
      </c>
      <c r="Z9" s="241">
        <v>0</v>
      </c>
      <c r="AA9" s="241">
        <v>0</v>
      </c>
      <c r="AB9" s="242">
        <v>1</v>
      </c>
      <c r="AC9" s="241">
        <v>0</v>
      </c>
      <c r="AD9" s="241">
        <v>0</v>
      </c>
      <c r="AE9" s="241">
        <v>0</v>
      </c>
      <c r="AF9" s="242">
        <v>0</v>
      </c>
      <c r="AG9" s="241">
        <v>1</v>
      </c>
      <c r="AH9" s="241">
        <v>0</v>
      </c>
      <c r="AI9" s="241">
        <v>0</v>
      </c>
      <c r="AJ9" s="242">
        <v>1</v>
      </c>
      <c r="AK9" s="241">
        <v>0</v>
      </c>
      <c r="AL9" s="241">
        <v>0</v>
      </c>
      <c r="AM9" s="241">
        <v>0</v>
      </c>
      <c r="AN9" s="242">
        <v>0</v>
      </c>
    </row>
    <row r="10" spans="1:40" ht="14.95" customHeight="1" thickBot="1" x14ac:dyDescent="0.3">
      <c r="A10" s="253">
        <v>43008</v>
      </c>
      <c r="B10" s="291" t="s">
        <v>328</v>
      </c>
      <c r="C10" s="254" t="s">
        <v>221</v>
      </c>
      <c r="D10" s="255" t="s">
        <v>340</v>
      </c>
      <c r="E10" s="255" t="s">
        <v>3</v>
      </c>
      <c r="F10" s="255">
        <v>10</v>
      </c>
      <c r="G10" s="292">
        <v>36</v>
      </c>
      <c r="H10" s="292">
        <v>0</v>
      </c>
      <c r="I10" s="255">
        <v>0</v>
      </c>
      <c r="J10" s="255">
        <v>1</v>
      </c>
      <c r="K10" s="255">
        <v>1</v>
      </c>
      <c r="L10" s="255">
        <v>0</v>
      </c>
      <c r="M10" s="255">
        <v>1</v>
      </c>
      <c r="N10" s="255">
        <v>2</v>
      </c>
      <c r="O10" s="255">
        <v>0</v>
      </c>
      <c r="P10" s="255">
        <v>1</v>
      </c>
      <c r="Q10" s="255">
        <v>0</v>
      </c>
      <c r="R10" s="255">
        <v>5</v>
      </c>
      <c r="S10" s="256">
        <v>30140</v>
      </c>
      <c r="T10" s="528" t="s">
        <v>785</v>
      </c>
      <c r="U10" s="294" t="s">
        <v>125</v>
      </c>
      <c r="V10" s="256" t="s">
        <v>212</v>
      </c>
      <c r="W10" s="256" t="s">
        <v>200</v>
      </c>
      <c r="X10" s="257" t="s">
        <v>152</v>
      </c>
      <c r="Y10" s="256">
        <v>1</v>
      </c>
      <c r="Z10" s="256">
        <v>0</v>
      </c>
      <c r="AA10" s="256">
        <v>0</v>
      </c>
      <c r="AB10" s="295">
        <v>1</v>
      </c>
      <c r="AC10" s="256">
        <v>1</v>
      </c>
      <c r="AD10" s="256">
        <v>0</v>
      </c>
      <c r="AE10" s="256">
        <v>0</v>
      </c>
      <c r="AF10" s="295">
        <v>1</v>
      </c>
      <c r="AG10" s="256">
        <v>0</v>
      </c>
      <c r="AH10" s="256">
        <v>0</v>
      </c>
      <c r="AI10" s="256">
        <v>0</v>
      </c>
      <c r="AJ10" s="295">
        <v>0</v>
      </c>
      <c r="AK10" s="256">
        <v>0</v>
      </c>
      <c r="AL10" s="256">
        <v>0</v>
      </c>
      <c r="AM10" s="256">
        <v>0</v>
      </c>
      <c r="AN10" s="295">
        <v>0</v>
      </c>
    </row>
    <row r="11" spans="1:40" ht="14.95" customHeight="1" thickBot="1" x14ac:dyDescent="0.3">
      <c r="A11" s="253">
        <v>43015</v>
      </c>
      <c r="B11" s="291" t="s">
        <v>328</v>
      </c>
      <c r="C11" s="254" t="s">
        <v>29</v>
      </c>
      <c r="D11" s="255" t="s">
        <v>342</v>
      </c>
      <c r="E11" s="255" t="s">
        <v>3</v>
      </c>
      <c r="F11" s="255">
        <v>20</v>
      </c>
      <c r="G11" s="292">
        <v>37</v>
      </c>
      <c r="H11" s="292">
        <v>0</v>
      </c>
      <c r="I11" s="255">
        <v>0</v>
      </c>
      <c r="J11" s="255">
        <v>2</v>
      </c>
      <c r="K11" s="255">
        <v>2</v>
      </c>
      <c r="L11" s="255">
        <v>0</v>
      </c>
      <c r="M11" s="255">
        <v>2</v>
      </c>
      <c r="N11" s="255">
        <v>1</v>
      </c>
      <c r="O11" s="255">
        <v>0</v>
      </c>
      <c r="P11" s="255">
        <v>1</v>
      </c>
      <c r="Q11" s="255">
        <v>0</v>
      </c>
      <c r="R11" s="255">
        <v>5</v>
      </c>
      <c r="S11" s="256">
        <v>30256</v>
      </c>
      <c r="T11" s="293" t="s">
        <v>787</v>
      </c>
      <c r="U11" s="256" t="s">
        <v>200</v>
      </c>
      <c r="V11" s="256" t="s">
        <v>212</v>
      </c>
      <c r="W11" s="256" t="s">
        <v>125</v>
      </c>
      <c r="X11" s="257" t="s">
        <v>152</v>
      </c>
      <c r="Y11" s="256">
        <v>1</v>
      </c>
      <c r="Z11" s="256">
        <v>0</v>
      </c>
      <c r="AA11" s="256">
        <v>0</v>
      </c>
      <c r="AB11" s="295">
        <v>1</v>
      </c>
      <c r="AC11" s="256">
        <v>1</v>
      </c>
      <c r="AD11" s="256">
        <v>0</v>
      </c>
      <c r="AE11" s="256">
        <v>0</v>
      </c>
      <c r="AF11" s="295">
        <v>1</v>
      </c>
      <c r="AG11" s="256">
        <v>0</v>
      </c>
      <c r="AH11" s="256">
        <v>0</v>
      </c>
      <c r="AI11" s="256">
        <v>0</v>
      </c>
      <c r="AJ11" s="295">
        <v>0</v>
      </c>
      <c r="AK11" s="256">
        <v>0</v>
      </c>
      <c r="AL11" s="256">
        <v>0</v>
      </c>
      <c r="AM11" s="256">
        <v>0</v>
      </c>
      <c r="AN11" s="295">
        <v>0</v>
      </c>
    </row>
    <row r="12" spans="1:40" ht="14.95" customHeight="1" thickBot="1" x14ac:dyDescent="0.3">
      <c r="A12" s="244">
        <v>43050</v>
      </c>
      <c r="B12" s="249" t="s">
        <v>50</v>
      </c>
      <c r="C12" s="235" t="s">
        <v>30</v>
      </c>
      <c r="D12" s="236" t="s">
        <v>82</v>
      </c>
      <c r="E12" s="236" t="s">
        <v>3</v>
      </c>
      <c r="F12" s="236">
        <v>8</v>
      </c>
      <c r="G12" s="250">
        <v>21</v>
      </c>
      <c r="H12" s="250" t="s">
        <v>308</v>
      </c>
      <c r="I12" s="236" t="s">
        <v>308</v>
      </c>
      <c r="J12" s="236">
        <v>1</v>
      </c>
      <c r="K12" s="236">
        <v>0</v>
      </c>
      <c r="L12" s="236">
        <v>0</v>
      </c>
      <c r="M12" s="236">
        <v>1</v>
      </c>
      <c r="N12" s="236">
        <v>1</v>
      </c>
      <c r="O12" s="236">
        <v>0</v>
      </c>
      <c r="P12" s="236" t="s">
        <v>308</v>
      </c>
      <c r="Q12" s="236" t="s">
        <v>308</v>
      </c>
      <c r="R12" s="236">
        <v>2</v>
      </c>
      <c r="S12" s="237">
        <v>81683</v>
      </c>
      <c r="T12" s="283" t="s">
        <v>824</v>
      </c>
      <c r="U12" s="238" t="s">
        <v>152</v>
      </c>
      <c r="V12" s="237" t="s">
        <v>823</v>
      </c>
      <c r="W12" s="239" t="s">
        <v>195</v>
      </c>
      <c r="X12" s="240" t="s">
        <v>197</v>
      </c>
      <c r="Y12" s="239">
        <v>1</v>
      </c>
      <c r="Z12" s="239">
        <v>0</v>
      </c>
      <c r="AA12" s="239">
        <v>0</v>
      </c>
      <c r="AB12" s="243">
        <v>1</v>
      </c>
      <c r="AC12" s="239">
        <v>0</v>
      </c>
      <c r="AD12" s="239">
        <v>0</v>
      </c>
      <c r="AE12" s="239">
        <v>0</v>
      </c>
      <c r="AF12" s="243">
        <v>0</v>
      </c>
      <c r="AG12" s="239">
        <v>1</v>
      </c>
      <c r="AH12" s="239">
        <v>0</v>
      </c>
      <c r="AI12" s="239">
        <v>0</v>
      </c>
      <c r="AJ12" s="243">
        <v>1</v>
      </c>
      <c r="AK12" s="239">
        <v>0</v>
      </c>
      <c r="AL12" s="239">
        <v>0</v>
      </c>
      <c r="AM12" s="239">
        <v>0</v>
      </c>
      <c r="AN12" s="243">
        <v>0</v>
      </c>
    </row>
    <row r="13" spans="1:40" ht="14.95" customHeight="1" thickBot="1" x14ac:dyDescent="0.3">
      <c r="A13" s="244">
        <v>43057</v>
      </c>
      <c r="B13" s="249" t="s">
        <v>50</v>
      </c>
      <c r="C13" s="235" t="s">
        <v>33</v>
      </c>
      <c r="D13" s="236" t="s">
        <v>357</v>
      </c>
      <c r="E13" s="236" t="s">
        <v>1</v>
      </c>
      <c r="F13" s="236">
        <v>31</v>
      </c>
      <c r="G13" s="250">
        <v>15</v>
      </c>
      <c r="H13" s="326" t="s">
        <v>308</v>
      </c>
      <c r="I13" s="250" t="s">
        <v>308</v>
      </c>
      <c r="J13" s="236">
        <v>3</v>
      </c>
      <c r="K13" s="236">
        <v>2</v>
      </c>
      <c r="L13" s="236">
        <v>0</v>
      </c>
      <c r="M13" s="236">
        <v>4</v>
      </c>
      <c r="N13" s="236">
        <v>0</v>
      </c>
      <c r="O13" s="236">
        <v>0</v>
      </c>
      <c r="P13" s="236" t="s">
        <v>308</v>
      </c>
      <c r="Q13" s="236" t="s">
        <v>308</v>
      </c>
      <c r="R13" s="236">
        <v>0</v>
      </c>
      <c r="S13" s="237">
        <v>21874</v>
      </c>
      <c r="T13" s="283" t="s">
        <v>850</v>
      </c>
      <c r="U13" s="238" t="s">
        <v>125</v>
      </c>
      <c r="V13" s="237" t="s">
        <v>851</v>
      </c>
      <c r="W13" s="239" t="s">
        <v>175</v>
      </c>
      <c r="X13" s="240" t="s">
        <v>818</v>
      </c>
      <c r="Y13" s="239">
        <v>1</v>
      </c>
      <c r="Z13" s="239">
        <v>1</v>
      </c>
      <c r="AA13" s="239">
        <v>0</v>
      </c>
      <c r="AB13" s="243">
        <v>0</v>
      </c>
      <c r="AC13" s="239">
        <v>0</v>
      </c>
      <c r="AD13" s="239">
        <v>0</v>
      </c>
      <c r="AE13" s="239">
        <v>0</v>
      </c>
      <c r="AF13" s="243">
        <v>0</v>
      </c>
      <c r="AG13" s="239">
        <v>1</v>
      </c>
      <c r="AH13" s="239">
        <v>1</v>
      </c>
      <c r="AI13" s="239">
        <v>0</v>
      </c>
      <c r="AJ13" s="243">
        <v>0</v>
      </c>
      <c r="AK13" s="239">
        <v>0</v>
      </c>
      <c r="AL13" s="239">
        <v>0</v>
      </c>
      <c r="AM13" s="239">
        <v>0</v>
      </c>
      <c r="AN13" s="243">
        <v>0</v>
      </c>
    </row>
    <row r="14" spans="1:40" ht="14.95" customHeight="1" thickBot="1" x14ac:dyDescent="0.3">
      <c r="A14" s="244">
        <v>43064</v>
      </c>
      <c r="B14" s="249" t="s">
        <v>50</v>
      </c>
      <c r="C14" s="235" t="s">
        <v>42</v>
      </c>
      <c r="D14" s="236" t="s">
        <v>52</v>
      </c>
      <c r="E14" s="236" t="s">
        <v>3</v>
      </c>
      <c r="F14" s="236">
        <v>19</v>
      </c>
      <c r="G14" s="250">
        <v>28</v>
      </c>
      <c r="H14" s="250" t="s">
        <v>308</v>
      </c>
      <c r="I14" s="236" t="s">
        <v>308</v>
      </c>
      <c r="J14" s="236">
        <v>3</v>
      </c>
      <c r="K14" s="236">
        <v>2</v>
      </c>
      <c r="L14" s="236">
        <v>0</v>
      </c>
      <c r="M14" s="236">
        <v>0</v>
      </c>
      <c r="N14" s="236">
        <v>0</v>
      </c>
      <c r="O14" s="236">
        <v>0</v>
      </c>
      <c r="P14" s="236" t="s">
        <v>308</v>
      </c>
      <c r="Q14" s="236" t="s">
        <v>308</v>
      </c>
      <c r="R14" s="236">
        <v>3</v>
      </c>
      <c r="S14" s="239">
        <v>51000</v>
      </c>
      <c r="T14" s="554" t="s">
        <v>897</v>
      </c>
      <c r="U14" s="239" t="s">
        <v>200</v>
      </c>
      <c r="V14" s="239" t="s">
        <v>832</v>
      </c>
      <c r="W14" s="239" t="s">
        <v>215</v>
      </c>
      <c r="X14" s="239" t="s">
        <v>848</v>
      </c>
      <c r="Y14" s="239">
        <v>1</v>
      </c>
      <c r="Z14" s="239">
        <v>0</v>
      </c>
      <c r="AA14" s="239">
        <v>0</v>
      </c>
      <c r="AB14" s="243">
        <v>1</v>
      </c>
      <c r="AC14" s="239">
        <v>0</v>
      </c>
      <c r="AD14" s="239">
        <v>0</v>
      </c>
      <c r="AE14" s="239">
        <v>0</v>
      </c>
      <c r="AF14" s="243">
        <v>0</v>
      </c>
      <c r="AG14" s="239">
        <v>1</v>
      </c>
      <c r="AH14" s="239">
        <v>0</v>
      </c>
      <c r="AI14" s="239">
        <v>0</v>
      </c>
      <c r="AJ14" s="243">
        <v>1</v>
      </c>
      <c r="AK14" s="239">
        <v>0</v>
      </c>
      <c r="AL14" s="239">
        <v>0</v>
      </c>
      <c r="AM14" s="239">
        <v>0</v>
      </c>
      <c r="AN14" s="243">
        <v>0</v>
      </c>
    </row>
    <row r="15" spans="1:40" ht="15.8" thickBot="1" x14ac:dyDescent="0.3">
      <c r="A15" s="560"/>
      <c r="B15" s="561"/>
      <c r="C15" s="663" t="s">
        <v>702</v>
      </c>
      <c r="D15" s="664"/>
      <c r="E15" s="665"/>
      <c r="F15" s="555">
        <f>SUM(F3+F4+F5)</f>
        <v>104</v>
      </c>
      <c r="G15" s="555">
        <f>SUM(G3+G4+G5)</f>
        <v>102</v>
      </c>
      <c r="H15" s="555" t="s">
        <v>308</v>
      </c>
      <c r="I15" s="555" t="s">
        <v>308</v>
      </c>
      <c r="J15" s="555">
        <f t="shared" ref="J15:O15" si="0">SUM(J3+J4+J5)</f>
        <v>12</v>
      </c>
      <c r="K15" s="555">
        <f t="shared" si="0"/>
        <v>10</v>
      </c>
      <c r="L15" s="555">
        <f t="shared" si="0"/>
        <v>1</v>
      </c>
      <c r="M15" s="555">
        <f t="shared" si="0"/>
        <v>7</v>
      </c>
      <c r="N15" s="555">
        <f t="shared" si="0"/>
        <v>1</v>
      </c>
      <c r="O15" s="555">
        <f t="shared" si="0"/>
        <v>0</v>
      </c>
      <c r="P15" s="555" t="s">
        <v>308</v>
      </c>
      <c r="Q15" s="555" t="s">
        <v>308</v>
      </c>
      <c r="R15" s="555">
        <f>SUM(R3+R4+R5)</f>
        <v>12</v>
      </c>
      <c r="W15" s="556"/>
      <c r="X15" s="582" t="s">
        <v>702</v>
      </c>
      <c r="Y15" s="555">
        <f t="shared" ref="Y15:AN15" si="1">SUM(Y3+Y4+Y5)</f>
        <v>3</v>
      </c>
      <c r="Z15" s="555">
        <f t="shared" si="1"/>
        <v>1</v>
      </c>
      <c r="AA15" s="555">
        <f t="shared" si="1"/>
        <v>0</v>
      </c>
      <c r="AB15" s="555">
        <f t="shared" si="1"/>
        <v>2</v>
      </c>
      <c r="AC15" s="557">
        <f t="shared" si="1"/>
        <v>3</v>
      </c>
      <c r="AD15" s="557">
        <f t="shared" si="1"/>
        <v>1</v>
      </c>
      <c r="AE15" s="557">
        <f t="shared" si="1"/>
        <v>0</v>
      </c>
      <c r="AF15" s="557">
        <f t="shared" si="1"/>
        <v>2</v>
      </c>
      <c r="AG15" s="558">
        <f t="shared" si="1"/>
        <v>0</v>
      </c>
      <c r="AH15" s="558">
        <f t="shared" si="1"/>
        <v>0</v>
      </c>
      <c r="AI15" s="558">
        <f t="shared" si="1"/>
        <v>0</v>
      </c>
      <c r="AJ15" s="558">
        <f t="shared" si="1"/>
        <v>0</v>
      </c>
      <c r="AK15" s="559">
        <f t="shared" si="1"/>
        <v>0</v>
      </c>
      <c r="AL15" s="559">
        <f t="shared" si="1"/>
        <v>0</v>
      </c>
      <c r="AM15" s="559">
        <f t="shared" si="1"/>
        <v>0</v>
      </c>
      <c r="AN15" s="559">
        <f t="shared" si="1"/>
        <v>0</v>
      </c>
    </row>
    <row r="16" spans="1:40" ht="15.8" thickBot="1" x14ac:dyDescent="0.3">
      <c r="A16" s="560"/>
      <c r="B16" s="561"/>
      <c r="C16" s="666" t="s">
        <v>700</v>
      </c>
      <c r="D16" s="667"/>
      <c r="E16" s="668"/>
      <c r="F16" s="594">
        <f>SUM(F6:F11)</f>
        <v>110</v>
      </c>
      <c r="G16" s="594">
        <f t="shared" ref="G16:R16" si="2">SUM(G6:G11)</f>
        <v>235</v>
      </c>
      <c r="H16" s="594">
        <f t="shared" si="2"/>
        <v>0</v>
      </c>
      <c r="I16" s="594">
        <f t="shared" si="2"/>
        <v>0</v>
      </c>
      <c r="J16" s="594">
        <f t="shared" si="2"/>
        <v>10</v>
      </c>
      <c r="K16" s="594">
        <f t="shared" si="2"/>
        <v>9</v>
      </c>
      <c r="L16" s="594">
        <f t="shared" si="2"/>
        <v>1</v>
      </c>
      <c r="M16" s="594">
        <f t="shared" si="2"/>
        <v>13</v>
      </c>
      <c r="N16" s="594">
        <f t="shared" si="2"/>
        <v>6</v>
      </c>
      <c r="O16" s="594">
        <f t="shared" si="2"/>
        <v>1</v>
      </c>
      <c r="P16" s="594">
        <f t="shared" si="2"/>
        <v>5</v>
      </c>
      <c r="Q16" s="594">
        <f t="shared" si="2"/>
        <v>0</v>
      </c>
      <c r="R16" s="594">
        <f t="shared" si="2"/>
        <v>31</v>
      </c>
      <c r="S16" s="595"/>
      <c r="T16" s="595"/>
      <c r="U16" s="595"/>
      <c r="V16" s="595"/>
      <c r="W16" s="596"/>
      <c r="X16" s="597" t="s">
        <v>700</v>
      </c>
      <c r="Y16" s="601">
        <f t="shared" ref="Y16:AN16" si="3">SUM(Y6:Y11)</f>
        <v>6</v>
      </c>
      <c r="Z16" s="594">
        <f t="shared" si="3"/>
        <v>0</v>
      </c>
      <c r="AA16" s="594">
        <f t="shared" si="3"/>
        <v>0</v>
      </c>
      <c r="AB16" s="594">
        <f t="shared" si="3"/>
        <v>6</v>
      </c>
      <c r="AC16" s="598">
        <f t="shared" si="3"/>
        <v>3</v>
      </c>
      <c r="AD16" s="598">
        <f t="shared" si="3"/>
        <v>0</v>
      </c>
      <c r="AE16" s="598">
        <f t="shared" si="3"/>
        <v>0</v>
      </c>
      <c r="AF16" s="598">
        <f t="shared" si="3"/>
        <v>3</v>
      </c>
      <c r="AG16" s="599">
        <f t="shared" si="3"/>
        <v>3</v>
      </c>
      <c r="AH16" s="599">
        <f t="shared" si="3"/>
        <v>0</v>
      </c>
      <c r="AI16" s="599">
        <f t="shared" si="3"/>
        <v>0</v>
      </c>
      <c r="AJ16" s="599">
        <f t="shared" si="3"/>
        <v>3</v>
      </c>
      <c r="AK16" s="600">
        <f t="shared" si="3"/>
        <v>0</v>
      </c>
      <c r="AL16" s="600">
        <f t="shared" si="3"/>
        <v>0</v>
      </c>
      <c r="AM16" s="600">
        <f t="shared" si="3"/>
        <v>0</v>
      </c>
      <c r="AN16" s="600">
        <f t="shared" si="3"/>
        <v>0</v>
      </c>
    </row>
    <row r="17" spans="1:40" ht="15.8" thickBot="1" x14ac:dyDescent="0.3">
      <c r="A17" s="560"/>
      <c r="B17" s="561"/>
      <c r="C17" s="672" t="s">
        <v>701</v>
      </c>
      <c r="D17" s="673"/>
      <c r="E17" s="674"/>
      <c r="F17" s="568">
        <f>SUM(F12:F14)</f>
        <v>58</v>
      </c>
      <c r="G17" s="568">
        <f>SUM(G12:G14)</f>
        <v>64</v>
      </c>
      <c r="H17" s="568" t="s">
        <v>308</v>
      </c>
      <c r="I17" s="568" t="s">
        <v>308</v>
      </c>
      <c r="J17" s="568">
        <f t="shared" ref="J17:O17" si="4">SUM(J12:J14)</f>
        <v>7</v>
      </c>
      <c r="K17" s="568">
        <f t="shared" si="4"/>
        <v>4</v>
      </c>
      <c r="L17" s="568">
        <f t="shared" si="4"/>
        <v>0</v>
      </c>
      <c r="M17" s="568">
        <f t="shared" si="4"/>
        <v>5</v>
      </c>
      <c r="N17" s="568">
        <f t="shared" si="4"/>
        <v>1</v>
      </c>
      <c r="O17" s="568">
        <f t="shared" si="4"/>
        <v>0</v>
      </c>
      <c r="P17" s="568" t="s">
        <v>308</v>
      </c>
      <c r="Q17" s="568" t="s">
        <v>308</v>
      </c>
      <c r="R17" s="568">
        <f>SUM(R12:R14)</f>
        <v>5</v>
      </c>
      <c r="S17" s="569"/>
      <c r="T17" s="569"/>
      <c r="U17" s="569"/>
      <c r="V17" s="569"/>
      <c r="W17" s="570"/>
      <c r="X17" s="584" t="s">
        <v>701</v>
      </c>
      <c r="Y17" s="571">
        <f t="shared" ref="Y17:AN17" si="5">SUM(Y12:Y14)</f>
        <v>3</v>
      </c>
      <c r="Z17" s="568">
        <f t="shared" si="5"/>
        <v>1</v>
      </c>
      <c r="AA17" s="568">
        <f t="shared" si="5"/>
        <v>0</v>
      </c>
      <c r="AB17" s="568">
        <f t="shared" si="5"/>
        <v>2</v>
      </c>
      <c r="AC17" s="572">
        <f t="shared" si="5"/>
        <v>0</v>
      </c>
      <c r="AD17" s="572">
        <f t="shared" si="5"/>
        <v>0</v>
      </c>
      <c r="AE17" s="572">
        <f t="shared" si="5"/>
        <v>0</v>
      </c>
      <c r="AF17" s="572">
        <f t="shared" si="5"/>
        <v>0</v>
      </c>
      <c r="AG17" s="573">
        <f t="shared" si="5"/>
        <v>3</v>
      </c>
      <c r="AH17" s="573">
        <f t="shared" si="5"/>
        <v>1</v>
      </c>
      <c r="AI17" s="573">
        <f t="shared" si="5"/>
        <v>0</v>
      </c>
      <c r="AJ17" s="573">
        <f t="shared" si="5"/>
        <v>2</v>
      </c>
      <c r="AK17" s="574">
        <f t="shared" si="5"/>
        <v>0</v>
      </c>
      <c r="AL17" s="574">
        <f t="shared" si="5"/>
        <v>0</v>
      </c>
      <c r="AM17" s="574">
        <f t="shared" si="5"/>
        <v>0</v>
      </c>
      <c r="AN17" s="574">
        <f t="shared" si="5"/>
        <v>0</v>
      </c>
    </row>
    <row r="18" spans="1:40" ht="15.8" thickBot="1" x14ac:dyDescent="0.3">
      <c r="A18" s="560"/>
      <c r="B18" s="561"/>
      <c r="C18" s="669" t="s">
        <v>699</v>
      </c>
      <c r="D18" s="670"/>
      <c r="E18" s="671"/>
      <c r="F18" s="575">
        <f>SUM(F3:F14)</f>
        <v>272</v>
      </c>
      <c r="G18" s="575">
        <f t="shared" ref="G18:R18" si="6">SUM(G3:G14)</f>
        <v>401</v>
      </c>
      <c r="H18" s="575">
        <f t="shared" si="6"/>
        <v>0</v>
      </c>
      <c r="I18" s="575">
        <f t="shared" si="6"/>
        <v>0</v>
      </c>
      <c r="J18" s="575">
        <f t="shared" si="6"/>
        <v>29</v>
      </c>
      <c r="K18" s="575">
        <f t="shared" si="6"/>
        <v>23</v>
      </c>
      <c r="L18" s="575">
        <f t="shared" si="6"/>
        <v>2</v>
      </c>
      <c r="M18" s="575">
        <f t="shared" si="6"/>
        <v>25</v>
      </c>
      <c r="N18" s="575">
        <f t="shared" si="6"/>
        <v>8</v>
      </c>
      <c r="O18" s="575">
        <f t="shared" si="6"/>
        <v>1</v>
      </c>
      <c r="P18" s="575">
        <f t="shared" si="6"/>
        <v>5</v>
      </c>
      <c r="Q18" s="575">
        <f t="shared" si="6"/>
        <v>0</v>
      </c>
      <c r="R18" s="575">
        <f t="shared" si="6"/>
        <v>48</v>
      </c>
      <c r="S18" s="576"/>
      <c r="T18" s="576"/>
      <c r="U18" s="576"/>
      <c r="V18" s="576"/>
      <c r="W18" s="577"/>
      <c r="X18" s="585" t="s">
        <v>699</v>
      </c>
      <c r="Y18" s="578">
        <f t="shared" ref="Y18:AN18" si="7">SUM(Y3:Y14)</f>
        <v>12</v>
      </c>
      <c r="Z18" s="575">
        <f t="shared" si="7"/>
        <v>2</v>
      </c>
      <c r="AA18" s="575">
        <f t="shared" si="7"/>
        <v>0</v>
      </c>
      <c r="AB18" s="575">
        <f t="shared" si="7"/>
        <v>10</v>
      </c>
      <c r="AC18" s="579">
        <f t="shared" si="7"/>
        <v>6</v>
      </c>
      <c r="AD18" s="579">
        <f t="shared" si="7"/>
        <v>1</v>
      </c>
      <c r="AE18" s="579">
        <f t="shared" si="7"/>
        <v>0</v>
      </c>
      <c r="AF18" s="579">
        <f t="shared" si="7"/>
        <v>5</v>
      </c>
      <c r="AG18" s="580">
        <f t="shared" si="7"/>
        <v>6</v>
      </c>
      <c r="AH18" s="580">
        <f t="shared" si="7"/>
        <v>1</v>
      </c>
      <c r="AI18" s="580">
        <f t="shared" si="7"/>
        <v>0</v>
      </c>
      <c r="AJ18" s="580">
        <f t="shared" si="7"/>
        <v>5</v>
      </c>
      <c r="AK18" s="581">
        <f t="shared" si="7"/>
        <v>0</v>
      </c>
      <c r="AL18" s="581">
        <f t="shared" si="7"/>
        <v>0</v>
      </c>
      <c r="AM18" s="581">
        <f t="shared" si="7"/>
        <v>0</v>
      </c>
      <c r="AN18" s="581">
        <f t="shared" si="7"/>
        <v>0</v>
      </c>
    </row>
    <row r="19" spans="1:40" ht="14.95" x14ac:dyDescent="0.25">
      <c r="A19" t="s">
        <v>367</v>
      </c>
    </row>
    <row r="20" spans="1:40" ht="14.95" x14ac:dyDescent="0.25">
      <c r="A20" t="s">
        <v>368</v>
      </c>
    </row>
    <row r="21" spans="1:40" ht="14.95" x14ac:dyDescent="0.25">
      <c r="A21" t="s">
        <v>369</v>
      </c>
    </row>
    <row r="22" spans="1:40" ht="14.95" x14ac:dyDescent="0.25">
      <c r="A22" t="s">
        <v>338</v>
      </c>
    </row>
    <row r="23" spans="1:40" ht="14.95" x14ac:dyDescent="0.25">
      <c r="A23" t="s">
        <v>370</v>
      </c>
    </row>
    <row r="24" spans="1:40" ht="14.95" x14ac:dyDescent="0.25">
      <c r="A24" t="s">
        <v>371</v>
      </c>
    </row>
    <row r="25" spans="1:40" ht="14.95" x14ac:dyDescent="0.25">
      <c r="A25" t="s">
        <v>356</v>
      </c>
    </row>
    <row r="26" spans="1:40" ht="14.95" x14ac:dyDescent="0.25">
      <c r="A26" s="211"/>
      <c r="B26" t="s">
        <v>48</v>
      </c>
    </row>
    <row r="27" spans="1:40" ht="14.95" x14ac:dyDescent="0.25">
      <c r="A27" s="209"/>
      <c r="B27" t="s">
        <v>46</v>
      </c>
    </row>
    <row r="28" spans="1:40" ht="14.95" x14ac:dyDescent="0.25">
      <c r="A28" s="210"/>
      <c r="B28" t="s">
        <v>47</v>
      </c>
    </row>
    <row r="29" spans="1:40" x14ac:dyDescent="0.25">
      <c r="A29" s="18" t="s">
        <v>28</v>
      </c>
    </row>
    <row r="30" spans="1:40" ht="14.95" x14ac:dyDescent="0.25"/>
    <row r="31" spans="1:40" ht="14.95" x14ac:dyDescent="0.25"/>
    <row r="32" spans="1:40" ht="14.95" x14ac:dyDescent="0.25"/>
    <row r="33" ht="14.95" x14ac:dyDescent="0.25"/>
    <row r="34" ht="14.95" x14ac:dyDescent="0.25"/>
  </sheetData>
  <mergeCells count="10">
    <mergeCell ref="C15:E15"/>
    <mergeCell ref="C16:E16"/>
    <mergeCell ref="C18:E18"/>
    <mergeCell ref="C17:E17"/>
    <mergeCell ref="N1:O1"/>
    <mergeCell ref="P1:R1"/>
    <mergeCell ref="H1:I1"/>
    <mergeCell ref="E1:G1"/>
    <mergeCell ref="A1:C1"/>
    <mergeCell ref="J1:M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0"/>
  <sheetViews>
    <sheetView workbookViewId="0">
      <pane ySplit="2" topLeftCell="A3" activePane="bottomLeft" state="frozen"/>
      <selection pane="bottomLeft" sqref="A1:C1"/>
    </sheetView>
  </sheetViews>
  <sheetFormatPr defaultRowHeight="14.3" x14ac:dyDescent="0.25"/>
  <cols>
    <col min="1" max="1" width="7.625" customWidth="1"/>
    <col min="2" max="2" width="5.625" customWidth="1"/>
    <col min="3" max="3" width="11.625" customWidth="1"/>
    <col min="4" max="4" width="4.125" customWidth="1"/>
    <col min="5" max="18" width="3.75" customWidth="1"/>
    <col min="19" max="20" width="6.25" customWidth="1"/>
    <col min="21" max="21" width="20.25" customWidth="1"/>
    <col min="22" max="22" width="22" customWidth="1"/>
    <col min="23" max="23" width="30.625" bestFit="1" customWidth="1"/>
    <col min="24" max="24" width="30.625" customWidth="1"/>
    <col min="25" max="40" width="3.75" customWidth="1"/>
  </cols>
  <sheetData>
    <row r="1" spans="1:40" ht="14.95" customHeight="1" thickBot="1" x14ac:dyDescent="0.3">
      <c r="A1" s="678" t="s">
        <v>86</v>
      </c>
      <c r="B1" s="679"/>
      <c r="C1" s="679"/>
      <c r="D1" s="204"/>
      <c r="E1" s="680" t="s">
        <v>24</v>
      </c>
      <c r="F1" s="681"/>
      <c r="G1" s="682"/>
      <c r="H1" s="680" t="s">
        <v>23</v>
      </c>
      <c r="I1" s="682"/>
      <c r="J1" s="675" t="s">
        <v>6</v>
      </c>
      <c r="K1" s="677"/>
      <c r="L1" s="677"/>
      <c r="M1" s="676"/>
      <c r="N1" s="675" t="s">
        <v>7</v>
      </c>
      <c r="O1" s="676"/>
      <c r="P1" s="675" t="s">
        <v>25</v>
      </c>
      <c r="Q1" s="677"/>
      <c r="R1" s="676"/>
      <c r="S1" s="19" t="s">
        <v>8</v>
      </c>
      <c r="T1" s="234" t="s">
        <v>9</v>
      </c>
      <c r="U1" s="20" t="s">
        <v>10</v>
      </c>
      <c r="V1" s="19" t="s">
        <v>11</v>
      </c>
      <c r="W1" s="21" t="s">
        <v>26</v>
      </c>
      <c r="X1" s="233" t="s">
        <v>27</v>
      </c>
      <c r="Y1" s="22" t="s">
        <v>20</v>
      </c>
      <c r="Z1" s="23"/>
      <c r="AA1" s="23"/>
      <c r="AB1" s="23"/>
      <c r="AC1" s="22" t="s">
        <v>76</v>
      </c>
      <c r="AD1" s="23"/>
      <c r="AE1" s="23"/>
      <c r="AF1" s="23"/>
      <c r="AG1" s="22" t="s">
        <v>77</v>
      </c>
      <c r="AH1" s="23"/>
      <c r="AI1" s="23"/>
      <c r="AJ1" s="23"/>
      <c r="AK1" s="22" t="s">
        <v>78</v>
      </c>
      <c r="AL1" s="23"/>
      <c r="AM1" s="23"/>
      <c r="AN1" s="23"/>
    </row>
    <row r="2" spans="1:40" ht="14.95" customHeight="1" thickBot="1" x14ac:dyDescent="0.3">
      <c r="A2" s="24" t="s">
        <v>19</v>
      </c>
      <c r="B2" s="25" t="s">
        <v>18</v>
      </c>
      <c r="C2" s="26" t="s">
        <v>17</v>
      </c>
      <c r="D2" s="26" t="s">
        <v>44</v>
      </c>
      <c r="E2" s="27" t="s">
        <v>16</v>
      </c>
      <c r="F2" s="27" t="s">
        <v>4</v>
      </c>
      <c r="G2" s="27" t="s">
        <v>5</v>
      </c>
      <c r="H2" s="28" t="s">
        <v>12</v>
      </c>
      <c r="I2" s="28" t="s">
        <v>3</v>
      </c>
      <c r="J2" s="28" t="s">
        <v>12</v>
      </c>
      <c r="K2" s="28" t="s">
        <v>13</v>
      </c>
      <c r="L2" s="28" t="s">
        <v>2</v>
      </c>
      <c r="M2" s="28" t="s">
        <v>14</v>
      </c>
      <c r="N2" s="28" t="s">
        <v>15</v>
      </c>
      <c r="O2" s="28" t="s">
        <v>16</v>
      </c>
      <c r="P2" s="28" t="s">
        <v>21</v>
      </c>
      <c r="Q2" s="28" t="s">
        <v>22</v>
      </c>
      <c r="R2" s="28" t="s">
        <v>12</v>
      </c>
      <c r="S2" s="29"/>
      <c r="T2" s="30"/>
      <c r="U2" s="31"/>
      <c r="V2" s="29"/>
      <c r="W2" s="234"/>
      <c r="X2" s="32"/>
      <c r="Y2" s="19" t="s">
        <v>0</v>
      </c>
      <c r="Z2" s="19" t="s">
        <v>1</v>
      </c>
      <c r="AA2" s="19" t="s">
        <v>2</v>
      </c>
      <c r="AB2" s="19" t="s">
        <v>3</v>
      </c>
      <c r="AC2" s="19" t="s">
        <v>0</v>
      </c>
      <c r="AD2" s="19" t="s">
        <v>1</v>
      </c>
      <c r="AE2" s="19" t="s">
        <v>2</v>
      </c>
      <c r="AF2" s="19" t="s">
        <v>3</v>
      </c>
      <c r="AG2" s="19" t="s">
        <v>0</v>
      </c>
      <c r="AH2" s="19" t="s">
        <v>1</v>
      </c>
      <c r="AI2" s="19" t="s">
        <v>2</v>
      </c>
      <c r="AJ2" s="19" t="s">
        <v>3</v>
      </c>
      <c r="AK2" s="19" t="s">
        <v>0</v>
      </c>
      <c r="AL2" s="19" t="s">
        <v>1</v>
      </c>
      <c r="AM2" s="19" t="s">
        <v>2</v>
      </c>
      <c r="AN2" s="19" t="s">
        <v>3</v>
      </c>
    </row>
    <row r="3" spans="1:40" ht="14.95" customHeight="1" thickBot="1" x14ac:dyDescent="0.3">
      <c r="A3" s="253">
        <v>42896</v>
      </c>
      <c r="B3" s="254" t="s">
        <v>50</v>
      </c>
      <c r="C3" s="254" t="s">
        <v>31</v>
      </c>
      <c r="D3" s="254" t="s">
        <v>65</v>
      </c>
      <c r="E3" s="255" t="s">
        <v>1</v>
      </c>
      <c r="F3" s="255">
        <v>37</v>
      </c>
      <c r="G3" s="255">
        <v>14</v>
      </c>
      <c r="H3" s="255" t="s">
        <v>308</v>
      </c>
      <c r="I3" s="255" t="s">
        <v>308</v>
      </c>
      <c r="J3" s="255">
        <v>5</v>
      </c>
      <c r="K3" s="255">
        <v>3</v>
      </c>
      <c r="L3" s="255">
        <v>0</v>
      </c>
      <c r="M3" s="255">
        <v>2</v>
      </c>
      <c r="N3" s="255">
        <v>1</v>
      </c>
      <c r="O3" s="255">
        <v>0</v>
      </c>
      <c r="P3" s="255" t="s">
        <v>308</v>
      </c>
      <c r="Q3" s="255" t="s">
        <v>308</v>
      </c>
      <c r="R3" s="255">
        <v>2</v>
      </c>
      <c r="S3" s="268">
        <v>13583</v>
      </c>
      <c r="T3" s="427" t="s">
        <v>314</v>
      </c>
      <c r="U3" s="269" t="s">
        <v>192</v>
      </c>
      <c r="V3" s="268" t="s">
        <v>207</v>
      </c>
      <c r="W3" s="268" t="s">
        <v>206</v>
      </c>
      <c r="X3" s="256" t="s">
        <v>407</v>
      </c>
      <c r="Y3" s="271">
        <v>1</v>
      </c>
      <c r="Z3" s="271">
        <v>1</v>
      </c>
      <c r="AA3" s="271">
        <v>0</v>
      </c>
      <c r="AB3" s="272">
        <v>0</v>
      </c>
      <c r="AC3" s="271">
        <v>1</v>
      </c>
      <c r="AD3" s="271">
        <v>1</v>
      </c>
      <c r="AE3" s="271">
        <v>0</v>
      </c>
      <c r="AF3" s="272">
        <v>0</v>
      </c>
      <c r="AG3" s="271">
        <v>0</v>
      </c>
      <c r="AH3" s="271">
        <v>0</v>
      </c>
      <c r="AI3" s="271">
        <v>0</v>
      </c>
      <c r="AJ3" s="272">
        <v>0</v>
      </c>
      <c r="AK3" s="271">
        <v>0</v>
      </c>
      <c r="AL3" s="271">
        <v>0</v>
      </c>
      <c r="AM3" s="271">
        <v>0</v>
      </c>
      <c r="AN3" s="272">
        <v>0</v>
      </c>
    </row>
    <row r="4" spans="1:40" ht="14.95" customHeight="1" thickBot="1" x14ac:dyDescent="0.3">
      <c r="A4" s="253">
        <v>42903</v>
      </c>
      <c r="B4" s="254" t="s">
        <v>113</v>
      </c>
      <c r="C4" s="254" t="s">
        <v>37</v>
      </c>
      <c r="D4" s="254" t="s">
        <v>64</v>
      </c>
      <c r="E4" s="255" t="s">
        <v>3</v>
      </c>
      <c r="F4" s="255">
        <v>19</v>
      </c>
      <c r="G4" s="255">
        <v>24</v>
      </c>
      <c r="H4" s="255" t="s">
        <v>308</v>
      </c>
      <c r="I4" s="255" t="s">
        <v>308</v>
      </c>
      <c r="J4" s="255">
        <v>3</v>
      </c>
      <c r="K4" s="255">
        <v>2</v>
      </c>
      <c r="L4" s="255">
        <v>0</v>
      </c>
      <c r="M4" s="255">
        <v>0</v>
      </c>
      <c r="N4" s="255">
        <v>1</v>
      </c>
      <c r="O4" s="255">
        <v>0</v>
      </c>
      <c r="P4" s="255" t="s">
        <v>308</v>
      </c>
      <c r="Q4" s="255" t="s">
        <v>308</v>
      </c>
      <c r="R4" s="255">
        <v>3</v>
      </c>
      <c r="S4" s="268">
        <v>30721</v>
      </c>
      <c r="T4" s="282" t="s">
        <v>430</v>
      </c>
      <c r="U4" s="269" t="s">
        <v>206</v>
      </c>
      <c r="V4" s="256" t="s">
        <v>431</v>
      </c>
      <c r="W4" s="256" t="s">
        <v>192</v>
      </c>
      <c r="X4" s="256" t="s">
        <v>407</v>
      </c>
      <c r="Y4" s="271">
        <v>1</v>
      </c>
      <c r="Z4" s="271">
        <v>0</v>
      </c>
      <c r="AA4" s="271">
        <v>0</v>
      </c>
      <c r="AB4" s="272">
        <v>1</v>
      </c>
      <c r="AC4" s="271">
        <v>1</v>
      </c>
      <c r="AD4" s="271">
        <v>0</v>
      </c>
      <c r="AE4" s="271">
        <v>0</v>
      </c>
      <c r="AF4" s="272">
        <v>1</v>
      </c>
      <c r="AG4" s="271">
        <v>0</v>
      </c>
      <c r="AH4" s="271">
        <v>0</v>
      </c>
      <c r="AI4" s="271">
        <v>0</v>
      </c>
      <c r="AJ4" s="272">
        <v>0</v>
      </c>
      <c r="AK4" s="271">
        <v>0</v>
      </c>
      <c r="AL4" s="271">
        <v>0</v>
      </c>
      <c r="AM4" s="271">
        <v>0</v>
      </c>
      <c r="AN4" s="272">
        <v>0</v>
      </c>
    </row>
    <row r="5" spans="1:40" ht="14.95" customHeight="1" thickBot="1" x14ac:dyDescent="0.3">
      <c r="A5" s="253">
        <v>42910</v>
      </c>
      <c r="B5" s="254" t="s">
        <v>50</v>
      </c>
      <c r="C5" s="254" t="s">
        <v>33</v>
      </c>
      <c r="D5" s="254" t="s">
        <v>49</v>
      </c>
      <c r="E5" s="255" t="s">
        <v>1</v>
      </c>
      <c r="F5" s="255">
        <v>40</v>
      </c>
      <c r="G5" s="255">
        <v>27</v>
      </c>
      <c r="H5" s="255" t="s">
        <v>308</v>
      </c>
      <c r="I5" s="255" t="s">
        <v>308</v>
      </c>
      <c r="J5" s="255">
        <v>6</v>
      </c>
      <c r="K5" s="255">
        <v>5</v>
      </c>
      <c r="L5" s="255">
        <v>0</v>
      </c>
      <c r="M5" s="255">
        <v>0</v>
      </c>
      <c r="N5" s="255">
        <v>1</v>
      </c>
      <c r="O5" s="255">
        <v>0</v>
      </c>
      <c r="P5" s="255" t="s">
        <v>308</v>
      </c>
      <c r="Q5" s="255" t="s">
        <v>308</v>
      </c>
      <c r="R5" s="255">
        <v>3</v>
      </c>
      <c r="S5" s="268">
        <v>21849</v>
      </c>
      <c r="T5" s="427" t="s">
        <v>664</v>
      </c>
      <c r="U5" s="269" t="s">
        <v>192</v>
      </c>
      <c r="V5" s="268" t="s">
        <v>207</v>
      </c>
      <c r="W5" s="256" t="s">
        <v>206</v>
      </c>
      <c r="X5" s="270" t="s">
        <v>407</v>
      </c>
      <c r="Y5" s="271">
        <v>1</v>
      </c>
      <c r="Z5" s="271">
        <v>1</v>
      </c>
      <c r="AA5" s="271">
        <v>0</v>
      </c>
      <c r="AB5" s="272">
        <v>0</v>
      </c>
      <c r="AC5" s="271">
        <v>1</v>
      </c>
      <c r="AD5" s="271">
        <v>1</v>
      </c>
      <c r="AE5" s="271">
        <v>0</v>
      </c>
      <c r="AF5" s="272">
        <v>0</v>
      </c>
      <c r="AG5" s="271">
        <v>0</v>
      </c>
      <c r="AH5" s="271">
        <v>0</v>
      </c>
      <c r="AI5" s="271">
        <v>0</v>
      </c>
      <c r="AJ5" s="272">
        <v>0</v>
      </c>
      <c r="AK5" s="271">
        <v>0</v>
      </c>
      <c r="AL5" s="271">
        <v>0</v>
      </c>
      <c r="AM5" s="271">
        <v>0</v>
      </c>
      <c r="AN5" s="272">
        <v>0</v>
      </c>
    </row>
    <row r="6" spans="1:40" ht="14.95" customHeight="1" thickBot="1" x14ac:dyDescent="0.3">
      <c r="A6" s="253">
        <v>42966</v>
      </c>
      <c r="B6" s="254" t="s">
        <v>328</v>
      </c>
      <c r="C6" s="254" t="s">
        <v>221</v>
      </c>
      <c r="D6" s="254" t="s">
        <v>329</v>
      </c>
      <c r="E6" s="255" t="s">
        <v>3</v>
      </c>
      <c r="F6" s="255">
        <v>34</v>
      </c>
      <c r="G6" s="255">
        <v>54</v>
      </c>
      <c r="H6" s="255">
        <v>1</v>
      </c>
      <c r="I6" s="255">
        <v>0</v>
      </c>
      <c r="J6" s="255">
        <v>4</v>
      </c>
      <c r="K6" s="255">
        <v>4</v>
      </c>
      <c r="L6" s="255">
        <v>0</v>
      </c>
      <c r="M6" s="255">
        <v>2</v>
      </c>
      <c r="N6" s="255">
        <v>0</v>
      </c>
      <c r="O6" s="255">
        <v>0</v>
      </c>
      <c r="P6" s="255">
        <v>1</v>
      </c>
      <c r="Q6" s="255">
        <v>0</v>
      </c>
      <c r="R6" s="255">
        <v>8</v>
      </c>
      <c r="S6" s="268">
        <v>54846</v>
      </c>
      <c r="T6" s="273" t="s">
        <v>730</v>
      </c>
      <c r="U6" s="269" t="s">
        <v>206</v>
      </c>
      <c r="V6" s="268" t="s">
        <v>169</v>
      </c>
      <c r="W6" s="256" t="s">
        <v>195</v>
      </c>
      <c r="X6" s="270" t="s">
        <v>201</v>
      </c>
      <c r="Y6" s="271">
        <v>1</v>
      </c>
      <c r="Z6" s="271">
        <v>0</v>
      </c>
      <c r="AA6" s="271">
        <v>0</v>
      </c>
      <c r="AB6" s="272">
        <v>1</v>
      </c>
      <c r="AC6" s="271">
        <v>1</v>
      </c>
      <c r="AD6" s="271">
        <v>0</v>
      </c>
      <c r="AE6" s="271">
        <v>0</v>
      </c>
      <c r="AF6" s="272">
        <v>1</v>
      </c>
      <c r="AG6" s="271">
        <v>0</v>
      </c>
      <c r="AH6" s="271">
        <v>0</v>
      </c>
      <c r="AI6" s="271">
        <v>0</v>
      </c>
      <c r="AJ6" s="272">
        <v>0</v>
      </c>
      <c r="AK6" s="271">
        <v>0</v>
      </c>
      <c r="AL6" s="271">
        <v>0</v>
      </c>
      <c r="AM6" s="271">
        <v>0</v>
      </c>
      <c r="AN6" s="272">
        <v>0</v>
      </c>
    </row>
    <row r="7" spans="1:40" ht="14.95" customHeight="1" thickBot="1" x14ac:dyDescent="0.3">
      <c r="A7" s="244">
        <v>42973</v>
      </c>
      <c r="B7" s="235" t="s">
        <v>328</v>
      </c>
      <c r="C7" s="235" t="s">
        <v>221</v>
      </c>
      <c r="D7" s="235" t="s">
        <v>332</v>
      </c>
      <c r="E7" s="236" t="s">
        <v>3</v>
      </c>
      <c r="F7" s="236">
        <v>29</v>
      </c>
      <c r="G7" s="236">
        <v>35</v>
      </c>
      <c r="H7" s="236">
        <v>0</v>
      </c>
      <c r="I7" s="236">
        <v>1</v>
      </c>
      <c r="J7" s="236">
        <v>5</v>
      </c>
      <c r="K7" s="236">
        <v>2</v>
      </c>
      <c r="L7" s="236">
        <v>0</v>
      </c>
      <c r="M7" s="236">
        <v>0</v>
      </c>
      <c r="N7" s="236">
        <v>0</v>
      </c>
      <c r="O7" s="236">
        <v>0</v>
      </c>
      <c r="P7" s="236">
        <v>0</v>
      </c>
      <c r="Q7" s="236">
        <v>0</v>
      </c>
      <c r="R7" s="236">
        <v>5</v>
      </c>
      <c r="S7" s="505">
        <v>27085</v>
      </c>
      <c r="T7" s="589" t="s">
        <v>778</v>
      </c>
      <c r="U7" s="586" t="s">
        <v>195</v>
      </c>
      <c r="V7" s="505" t="s">
        <v>169</v>
      </c>
      <c r="W7" s="505" t="s">
        <v>206</v>
      </c>
      <c r="X7" s="587" t="s">
        <v>201</v>
      </c>
      <c r="Y7" s="241">
        <v>1</v>
      </c>
      <c r="Z7" s="241">
        <v>0</v>
      </c>
      <c r="AA7" s="241">
        <v>0</v>
      </c>
      <c r="AB7" s="242">
        <v>1</v>
      </c>
      <c r="AC7" s="241">
        <v>0</v>
      </c>
      <c r="AD7" s="241">
        <v>0</v>
      </c>
      <c r="AE7" s="241">
        <v>0</v>
      </c>
      <c r="AF7" s="242">
        <v>0</v>
      </c>
      <c r="AG7" s="241">
        <v>1</v>
      </c>
      <c r="AH7" s="241">
        <v>0</v>
      </c>
      <c r="AI7" s="241">
        <v>0</v>
      </c>
      <c r="AJ7" s="242">
        <v>1</v>
      </c>
      <c r="AK7" s="241">
        <v>0</v>
      </c>
      <c r="AL7" s="241">
        <v>0</v>
      </c>
      <c r="AM7" s="241">
        <v>0</v>
      </c>
      <c r="AN7" s="242">
        <v>0</v>
      </c>
    </row>
    <row r="8" spans="1:40" ht="14.95" customHeight="1" thickBot="1" x14ac:dyDescent="0.3">
      <c r="A8" s="253">
        <v>42987</v>
      </c>
      <c r="B8" s="291" t="s">
        <v>328</v>
      </c>
      <c r="C8" s="254" t="s">
        <v>330</v>
      </c>
      <c r="D8" s="254" t="s">
        <v>335</v>
      </c>
      <c r="E8" s="255" t="s">
        <v>2</v>
      </c>
      <c r="F8" s="255">
        <v>23</v>
      </c>
      <c r="G8" s="292">
        <v>23</v>
      </c>
      <c r="H8" s="292">
        <v>0</v>
      </c>
      <c r="I8" s="255">
        <v>0</v>
      </c>
      <c r="J8" s="255">
        <v>2</v>
      </c>
      <c r="K8" s="255">
        <v>2</v>
      </c>
      <c r="L8" s="255">
        <v>0</v>
      </c>
      <c r="M8" s="255">
        <v>3</v>
      </c>
      <c r="N8" s="255">
        <v>0</v>
      </c>
      <c r="O8" s="255">
        <v>0</v>
      </c>
      <c r="P8" s="255">
        <v>0</v>
      </c>
      <c r="Q8" s="255">
        <v>0</v>
      </c>
      <c r="R8" s="255">
        <v>2</v>
      </c>
      <c r="S8" s="256">
        <v>17528</v>
      </c>
      <c r="T8" s="293" t="s">
        <v>780</v>
      </c>
      <c r="U8" s="294" t="s">
        <v>151</v>
      </c>
      <c r="V8" s="256" t="s">
        <v>207</v>
      </c>
      <c r="W8" s="256" t="s">
        <v>170</v>
      </c>
      <c r="X8" s="257" t="s">
        <v>419</v>
      </c>
      <c r="Y8" s="256">
        <v>1</v>
      </c>
      <c r="Z8" s="256">
        <v>0</v>
      </c>
      <c r="AA8" s="256">
        <v>1</v>
      </c>
      <c r="AB8" s="295">
        <v>0</v>
      </c>
      <c r="AC8" s="256">
        <v>1</v>
      </c>
      <c r="AD8" s="256">
        <v>0</v>
      </c>
      <c r="AE8" s="256">
        <v>1</v>
      </c>
      <c r="AF8" s="295">
        <v>0</v>
      </c>
      <c r="AG8" s="256">
        <v>0</v>
      </c>
      <c r="AH8" s="256">
        <v>0</v>
      </c>
      <c r="AI8" s="256">
        <v>0</v>
      </c>
      <c r="AJ8" s="295">
        <v>0</v>
      </c>
      <c r="AK8" s="256">
        <v>0</v>
      </c>
      <c r="AL8" s="256">
        <v>0</v>
      </c>
      <c r="AM8" s="256">
        <v>0</v>
      </c>
      <c r="AN8" s="295">
        <v>0</v>
      </c>
    </row>
    <row r="9" spans="1:40" ht="14.95" customHeight="1" thickBot="1" x14ac:dyDescent="0.3">
      <c r="A9" s="253">
        <v>42994</v>
      </c>
      <c r="B9" s="291" t="s">
        <v>328</v>
      </c>
      <c r="C9" s="254" t="s">
        <v>40</v>
      </c>
      <c r="D9" s="254" t="s">
        <v>337</v>
      </c>
      <c r="E9" s="255" t="s">
        <v>1</v>
      </c>
      <c r="F9" s="255">
        <v>45</v>
      </c>
      <c r="G9" s="292">
        <v>20</v>
      </c>
      <c r="H9" s="292">
        <v>1</v>
      </c>
      <c r="I9" s="255">
        <v>0</v>
      </c>
      <c r="J9" s="255">
        <v>6</v>
      </c>
      <c r="K9" s="255">
        <v>6</v>
      </c>
      <c r="L9" s="255">
        <v>0</v>
      </c>
      <c r="M9" s="255">
        <v>1</v>
      </c>
      <c r="N9" s="255">
        <v>0</v>
      </c>
      <c r="O9" s="255">
        <v>0</v>
      </c>
      <c r="P9" s="255">
        <v>0</v>
      </c>
      <c r="Q9" s="255">
        <v>0</v>
      </c>
      <c r="R9" s="255">
        <v>2</v>
      </c>
      <c r="S9" s="256">
        <v>14229</v>
      </c>
      <c r="T9" s="528" t="s">
        <v>781</v>
      </c>
      <c r="U9" s="294" t="s">
        <v>170</v>
      </c>
      <c r="V9" s="256" t="s">
        <v>207</v>
      </c>
      <c r="W9" s="256" t="s">
        <v>151</v>
      </c>
      <c r="X9" s="257" t="s">
        <v>419</v>
      </c>
      <c r="Y9" s="256">
        <v>1</v>
      </c>
      <c r="Z9" s="256">
        <v>1</v>
      </c>
      <c r="AA9" s="256">
        <v>0</v>
      </c>
      <c r="AB9" s="295">
        <v>0</v>
      </c>
      <c r="AC9" s="256">
        <v>1</v>
      </c>
      <c r="AD9" s="256">
        <v>1</v>
      </c>
      <c r="AE9" s="256">
        <v>0</v>
      </c>
      <c r="AF9" s="295">
        <v>0</v>
      </c>
      <c r="AG9" s="256">
        <v>0</v>
      </c>
      <c r="AH9" s="256">
        <v>0</v>
      </c>
      <c r="AI9" s="256">
        <v>0</v>
      </c>
      <c r="AJ9" s="295">
        <v>0</v>
      </c>
      <c r="AK9" s="256">
        <v>0</v>
      </c>
      <c r="AL9" s="256">
        <v>0</v>
      </c>
      <c r="AM9" s="256">
        <v>0</v>
      </c>
      <c r="AN9" s="295">
        <v>0</v>
      </c>
    </row>
    <row r="10" spans="1:40" ht="14.95" customHeight="1" thickBot="1" x14ac:dyDescent="0.3">
      <c r="A10" s="244">
        <v>43008</v>
      </c>
      <c r="B10" s="249" t="s">
        <v>328</v>
      </c>
      <c r="C10" s="235" t="s">
        <v>330</v>
      </c>
      <c r="D10" s="235" t="s">
        <v>339</v>
      </c>
      <c r="E10" s="236" t="s">
        <v>2</v>
      </c>
      <c r="F10" s="236">
        <v>27</v>
      </c>
      <c r="G10" s="250">
        <v>27</v>
      </c>
      <c r="H10" s="326">
        <v>0</v>
      </c>
      <c r="I10" s="250">
        <v>0</v>
      </c>
      <c r="J10" s="236">
        <v>3</v>
      </c>
      <c r="K10" s="236">
        <v>3</v>
      </c>
      <c r="L10" s="236">
        <v>0</v>
      </c>
      <c r="M10" s="236">
        <v>2</v>
      </c>
      <c r="N10" s="236">
        <v>0</v>
      </c>
      <c r="O10" s="236">
        <v>0</v>
      </c>
      <c r="P10" s="236">
        <v>0</v>
      </c>
      <c r="Q10" s="236">
        <v>0</v>
      </c>
      <c r="R10" s="236">
        <v>3</v>
      </c>
      <c r="S10" s="239">
        <v>33805</v>
      </c>
      <c r="T10" s="327" t="s">
        <v>780</v>
      </c>
      <c r="U10" s="251" t="s">
        <v>211</v>
      </c>
      <c r="V10" s="239" t="s">
        <v>169</v>
      </c>
      <c r="W10" s="239" t="s">
        <v>178</v>
      </c>
      <c r="X10" s="258" t="s">
        <v>415</v>
      </c>
      <c r="Y10" s="239">
        <v>1</v>
      </c>
      <c r="Z10" s="239">
        <v>0</v>
      </c>
      <c r="AA10" s="239">
        <v>1</v>
      </c>
      <c r="AB10" s="243">
        <v>0</v>
      </c>
      <c r="AC10" s="239">
        <v>0</v>
      </c>
      <c r="AD10" s="239">
        <v>0</v>
      </c>
      <c r="AE10" s="239">
        <v>0</v>
      </c>
      <c r="AF10" s="243">
        <v>0</v>
      </c>
      <c r="AG10" s="239">
        <v>1</v>
      </c>
      <c r="AH10" s="239">
        <v>0</v>
      </c>
      <c r="AI10" s="239">
        <v>1</v>
      </c>
      <c r="AJ10" s="243">
        <v>0</v>
      </c>
      <c r="AK10" s="239">
        <v>0</v>
      </c>
      <c r="AL10" s="239">
        <v>0</v>
      </c>
      <c r="AM10" s="239">
        <v>0</v>
      </c>
      <c r="AN10" s="243">
        <v>0</v>
      </c>
    </row>
    <row r="11" spans="1:40" ht="14.95" customHeight="1" thickBot="1" x14ac:dyDescent="0.3">
      <c r="A11" s="244">
        <v>43015</v>
      </c>
      <c r="B11" s="249" t="s">
        <v>328</v>
      </c>
      <c r="C11" s="235" t="s">
        <v>40</v>
      </c>
      <c r="D11" s="235" t="s">
        <v>342</v>
      </c>
      <c r="E11" s="236" t="s">
        <v>1</v>
      </c>
      <c r="F11" s="236">
        <v>37</v>
      </c>
      <c r="G11" s="250">
        <v>20</v>
      </c>
      <c r="H11" s="250">
        <v>1</v>
      </c>
      <c r="I11" s="236">
        <v>0</v>
      </c>
      <c r="J11" s="236">
        <v>5</v>
      </c>
      <c r="K11" s="236">
        <v>3</v>
      </c>
      <c r="L11" s="236">
        <v>0</v>
      </c>
      <c r="M11" s="236">
        <v>2</v>
      </c>
      <c r="N11" s="236">
        <v>0</v>
      </c>
      <c r="O11" s="236">
        <v>0</v>
      </c>
      <c r="P11" s="236">
        <v>0</v>
      </c>
      <c r="Q11" s="236">
        <v>0</v>
      </c>
      <c r="R11" s="236">
        <v>2</v>
      </c>
      <c r="S11" s="505">
        <v>30256</v>
      </c>
      <c r="T11" s="602" t="s">
        <v>787</v>
      </c>
      <c r="U11" s="505" t="s">
        <v>200</v>
      </c>
      <c r="V11" s="505" t="s">
        <v>212</v>
      </c>
      <c r="W11" s="505" t="s">
        <v>125</v>
      </c>
      <c r="X11" s="587" t="s">
        <v>152</v>
      </c>
      <c r="Y11" s="239">
        <v>1</v>
      </c>
      <c r="Z11" s="239">
        <v>1</v>
      </c>
      <c r="AA11" s="239">
        <v>0</v>
      </c>
      <c r="AB11" s="243">
        <v>0</v>
      </c>
      <c r="AC11" s="239">
        <v>0</v>
      </c>
      <c r="AD11" s="239">
        <v>0</v>
      </c>
      <c r="AE11" s="239">
        <v>0</v>
      </c>
      <c r="AF11" s="243">
        <v>0</v>
      </c>
      <c r="AG11" s="239">
        <v>1</v>
      </c>
      <c r="AH11" s="239">
        <v>1</v>
      </c>
      <c r="AI11" s="239">
        <v>0</v>
      </c>
      <c r="AJ11" s="243">
        <v>0</v>
      </c>
      <c r="AK11" s="239">
        <v>0</v>
      </c>
      <c r="AL11" s="239">
        <v>0</v>
      </c>
      <c r="AM11" s="239">
        <v>0</v>
      </c>
      <c r="AN11" s="243">
        <v>0</v>
      </c>
    </row>
    <row r="12" spans="1:40" ht="14.95" customHeight="1" thickBot="1" x14ac:dyDescent="0.3">
      <c r="A12" s="253">
        <v>43029</v>
      </c>
      <c r="B12" s="291" t="s">
        <v>343</v>
      </c>
      <c r="C12" s="254" t="s">
        <v>221</v>
      </c>
      <c r="D12" s="254" t="s">
        <v>49</v>
      </c>
      <c r="E12" s="255" t="s">
        <v>1</v>
      </c>
      <c r="F12" s="255">
        <v>23</v>
      </c>
      <c r="G12" s="292">
        <v>18</v>
      </c>
      <c r="H12" s="292" t="s">
        <v>308</v>
      </c>
      <c r="I12" s="255" t="s">
        <v>308</v>
      </c>
      <c r="J12" s="255">
        <v>3</v>
      </c>
      <c r="K12" s="255">
        <v>1</v>
      </c>
      <c r="L12" s="255">
        <v>0</v>
      </c>
      <c r="M12" s="255">
        <v>2</v>
      </c>
      <c r="N12" s="255">
        <v>0</v>
      </c>
      <c r="O12" s="255">
        <v>0</v>
      </c>
      <c r="P12" s="255" t="s">
        <v>308</v>
      </c>
      <c r="Q12" s="255" t="s">
        <v>308</v>
      </c>
      <c r="R12" s="255">
        <v>2</v>
      </c>
      <c r="S12" s="256">
        <v>45107</v>
      </c>
      <c r="T12" s="528" t="s">
        <v>788</v>
      </c>
      <c r="U12" s="294" t="s">
        <v>206</v>
      </c>
      <c r="V12" s="256" t="s">
        <v>212</v>
      </c>
      <c r="W12" s="256" t="s">
        <v>152</v>
      </c>
      <c r="X12" s="257" t="s">
        <v>789</v>
      </c>
      <c r="Y12" s="256">
        <v>1</v>
      </c>
      <c r="Z12" s="256">
        <v>1</v>
      </c>
      <c r="AA12" s="256">
        <v>0</v>
      </c>
      <c r="AB12" s="295">
        <v>0</v>
      </c>
      <c r="AC12" s="256">
        <v>1</v>
      </c>
      <c r="AD12" s="256">
        <v>1</v>
      </c>
      <c r="AE12" s="256">
        <v>0</v>
      </c>
      <c r="AF12" s="295">
        <v>0</v>
      </c>
      <c r="AG12" s="256">
        <v>0</v>
      </c>
      <c r="AH12" s="256">
        <v>0</v>
      </c>
      <c r="AI12" s="256">
        <v>0</v>
      </c>
      <c r="AJ12" s="295">
        <v>0</v>
      </c>
      <c r="AK12" s="256">
        <v>0</v>
      </c>
      <c r="AL12" s="256">
        <v>0</v>
      </c>
      <c r="AM12" s="256">
        <v>0</v>
      </c>
      <c r="AN12" s="295">
        <v>0</v>
      </c>
    </row>
    <row r="13" spans="1:40" ht="14.95" customHeight="1" thickBot="1" x14ac:dyDescent="0.3">
      <c r="A13" s="244">
        <v>43043</v>
      </c>
      <c r="B13" s="249" t="s">
        <v>50</v>
      </c>
      <c r="C13" s="235" t="s">
        <v>38</v>
      </c>
      <c r="D13" s="236" t="s">
        <v>346</v>
      </c>
      <c r="E13" s="236" t="s">
        <v>1</v>
      </c>
      <c r="F13" s="236">
        <v>63</v>
      </c>
      <c r="G13" s="250">
        <v>30</v>
      </c>
      <c r="H13" s="250" t="s">
        <v>308</v>
      </c>
      <c r="I13" s="236" t="s">
        <v>308</v>
      </c>
      <c r="J13" s="236">
        <v>9</v>
      </c>
      <c r="K13" s="236">
        <v>9</v>
      </c>
      <c r="L13" s="236">
        <v>0</v>
      </c>
      <c r="M13" s="236">
        <v>0</v>
      </c>
      <c r="N13" s="236">
        <v>0</v>
      </c>
      <c r="O13" s="236">
        <v>0</v>
      </c>
      <c r="P13" s="236" t="s">
        <v>308</v>
      </c>
      <c r="Q13" s="236" t="s">
        <v>308</v>
      </c>
      <c r="R13" s="236">
        <v>3</v>
      </c>
      <c r="S13" s="237">
        <v>43621</v>
      </c>
      <c r="T13" s="496" t="s">
        <v>794</v>
      </c>
      <c r="U13" s="238" t="s">
        <v>126</v>
      </c>
      <c r="V13" s="237" t="s">
        <v>207</v>
      </c>
      <c r="W13" s="239" t="s">
        <v>421</v>
      </c>
      <c r="X13" s="240" t="s">
        <v>793</v>
      </c>
      <c r="Y13" s="239">
        <v>1</v>
      </c>
      <c r="Z13" s="239">
        <v>1</v>
      </c>
      <c r="AA13" s="239">
        <v>0</v>
      </c>
      <c r="AB13" s="243">
        <v>0</v>
      </c>
      <c r="AC13" s="239">
        <v>0</v>
      </c>
      <c r="AD13" s="239">
        <v>0</v>
      </c>
      <c r="AE13" s="239">
        <v>0</v>
      </c>
      <c r="AF13" s="243">
        <v>0</v>
      </c>
      <c r="AG13" s="239">
        <v>1</v>
      </c>
      <c r="AH13" s="239">
        <v>1</v>
      </c>
      <c r="AI13" s="239">
        <v>0</v>
      </c>
      <c r="AJ13" s="243">
        <v>0</v>
      </c>
      <c r="AK13" s="239">
        <v>0</v>
      </c>
      <c r="AL13" s="239">
        <v>0</v>
      </c>
      <c r="AM13" s="239">
        <v>0</v>
      </c>
      <c r="AN13" s="243">
        <v>0</v>
      </c>
    </row>
    <row r="14" spans="1:40" ht="14.95" customHeight="1" thickBot="1" x14ac:dyDescent="0.3">
      <c r="A14" s="244">
        <v>43050</v>
      </c>
      <c r="B14" s="249" t="s">
        <v>50</v>
      </c>
      <c r="C14" s="235" t="s">
        <v>32</v>
      </c>
      <c r="D14" s="235" t="s">
        <v>45</v>
      </c>
      <c r="E14" s="236" t="s">
        <v>1</v>
      </c>
      <c r="F14" s="236">
        <v>29</v>
      </c>
      <c r="G14" s="250">
        <v>21</v>
      </c>
      <c r="H14" s="250" t="s">
        <v>308</v>
      </c>
      <c r="I14" s="236" t="s">
        <v>308</v>
      </c>
      <c r="J14" s="236">
        <v>4</v>
      </c>
      <c r="K14" s="236">
        <v>3</v>
      </c>
      <c r="L14" s="236">
        <v>0</v>
      </c>
      <c r="M14" s="236">
        <v>1</v>
      </c>
      <c r="N14" s="236">
        <v>1</v>
      </c>
      <c r="O14" s="236">
        <v>0</v>
      </c>
      <c r="P14" s="236" t="s">
        <v>308</v>
      </c>
      <c r="Q14" s="236" t="s">
        <v>308</v>
      </c>
      <c r="R14" s="236">
        <v>2</v>
      </c>
      <c r="S14" s="237">
        <v>70275</v>
      </c>
      <c r="T14" s="496" t="s">
        <v>827</v>
      </c>
      <c r="U14" s="238" t="s">
        <v>151</v>
      </c>
      <c r="V14" s="237" t="s">
        <v>826</v>
      </c>
      <c r="W14" s="239" t="s">
        <v>125</v>
      </c>
      <c r="X14" s="240" t="s">
        <v>265</v>
      </c>
      <c r="Y14" s="239">
        <v>1</v>
      </c>
      <c r="Z14" s="239">
        <v>1</v>
      </c>
      <c r="AA14" s="239">
        <v>0</v>
      </c>
      <c r="AB14" s="243">
        <v>0</v>
      </c>
      <c r="AC14" s="239">
        <v>0</v>
      </c>
      <c r="AD14" s="239">
        <v>0</v>
      </c>
      <c r="AE14" s="239">
        <v>0</v>
      </c>
      <c r="AF14" s="243">
        <v>0</v>
      </c>
      <c r="AG14" s="239">
        <v>1</v>
      </c>
      <c r="AH14" s="239">
        <v>1</v>
      </c>
      <c r="AI14" s="239">
        <v>0</v>
      </c>
      <c r="AJ14" s="243">
        <v>0</v>
      </c>
      <c r="AK14" s="239">
        <v>0</v>
      </c>
      <c r="AL14" s="239">
        <v>0</v>
      </c>
      <c r="AM14" s="239">
        <v>0</v>
      </c>
      <c r="AN14" s="243">
        <v>0</v>
      </c>
    </row>
    <row r="15" spans="1:40" ht="14.95" customHeight="1" thickBot="1" x14ac:dyDescent="0.3">
      <c r="A15" s="244">
        <v>43057</v>
      </c>
      <c r="B15" s="249" t="s">
        <v>50</v>
      </c>
      <c r="C15" s="235" t="s">
        <v>30</v>
      </c>
      <c r="D15" s="235" t="s">
        <v>82</v>
      </c>
      <c r="E15" s="236" t="s">
        <v>3</v>
      </c>
      <c r="F15" s="236">
        <v>6</v>
      </c>
      <c r="G15" s="250">
        <v>30</v>
      </c>
      <c r="H15" s="250" t="s">
        <v>308</v>
      </c>
      <c r="I15" s="236" t="s">
        <v>308</v>
      </c>
      <c r="J15" s="236">
        <v>0</v>
      </c>
      <c r="K15" s="236">
        <v>0</v>
      </c>
      <c r="L15" s="236">
        <v>0</v>
      </c>
      <c r="M15" s="236">
        <v>2</v>
      </c>
      <c r="N15" s="236">
        <v>2</v>
      </c>
      <c r="O15" s="236">
        <v>0</v>
      </c>
      <c r="P15" s="236" t="s">
        <v>308</v>
      </c>
      <c r="Q15" s="236" t="s">
        <v>308</v>
      </c>
      <c r="R15" s="236">
        <v>4</v>
      </c>
      <c r="S15" s="237">
        <v>81909</v>
      </c>
      <c r="T15" s="283" t="s">
        <v>858</v>
      </c>
      <c r="U15" s="238" t="s">
        <v>211</v>
      </c>
      <c r="V15" s="237" t="s">
        <v>820</v>
      </c>
      <c r="W15" s="239" t="s">
        <v>152</v>
      </c>
      <c r="X15" s="240" t="s">
        <v>821</v>
      </c>
      <c r="Y15" s="239">
        <v>1</v>
      </c>
      <c r="Z15" s="239">
        <v>0</v>
      </c>
      <c r="AA15" s="239">
        <v>0</v>
      </c>
      <c r="AB15" s="243">
        <v>1</v>
      </c>
      <c r="AC15" s="239">
        <v>0</v>
      </c>
      <c r="AD15" s="239">
        <v>0</v>
      </c>
      <c r="AE15" s="239">
        <v>0</v>
      </c>
      <c r="AF15" s="243">
        <v>0</v>
      </c>
      <c r="AG15" s="239">
        <v>1</v>
      </c>
      <c r="AH15" s="239">
        <v>0</v>
      </c>
      <c r="AI15" s="239">
        <v>0</v>
      </c>
      <c r="AJ15" s="243">
        <v>1</v>
      </c>
      <c r="AK15" s="239">
        <v>0</v>
      </c>
      <c r="AL15" s="239">
        <v>0</v>
      </c>
      <c r="AM15" s="239">
        <v>0</v>
      </c>
      <c r="AN15" s="243">
        <v>0</v>
      </c>
    </row>
    <row r="16" spans="1:40" ht="14.95" customHeight="1" thickBot="1" x14ac:dyDescent="0.3">
      <c r="A16" s="244">
        <v>43064</v>
      </c>
      <c r="B16" s="249" t="s">
        <v>50</v>
      </c>
      <c r="C16" s="235" t="s">
        <v>37</v>
      </c>
      <c r="D16" s="235" t="s">
        <v>55</v>
      </c>
      <c r="E16" s="236" t="s">
        <v>3</v>
      </c>
      <c r="F16" s="236">
        <v>24</v>
      </c>
      <c r="G16" s="250">
        <v>53</v>
      </c>
      <c r="H16" s="250" t="s">
        <v>308</v>
      </c>
      <c r="I16" s="236" t="s">
        <v>308</v>
      </c>
      <c r="J16" s="236">
        <v>4</v>
      </c>
      <c r="K16" s="236">
        <v>2</v>
      </c>
      <c r="L16" s="236">
        <v>0</v>
      </c>
      <c r="M16" s="236">
        <v>0</v>
      </c>
      <c r="N16" s="236">
        <v>1</v>
      </c>
      <c r="O16" s="236">
        <v>1</v>
      </c>
      <c r="P16" s="236" t="s">
        <v>308</v>
      </c>
      <c r="Q16" s="236" t="s">
        <v>308</v>
      </c>
      <c r="R16" s="236">
        <v>8</v>
      </c>
      <c r="S16" s="239">
        <v>67144</v>
      </c>
      <c r="T16" s="554" t="s">
        <v>430</v>
      </c>
      <c r="U16" s="239" t="s">
        <v>179</v>
      </c>
      <c r="V16" s="239" t="s">
        <v>826</v>
      </c>
      <c r="W16" s="239" t="s">
        <v>168</v>
      </c>
      <c r="X16" s="239" t="s">
        <v>891</v>
      </c>
      <c r="Y16" s="239">
        <v>1</v>
      </c>
      <c r="Z16" s="239">
        <v>0</v>
      </c>
      <c r="AA16" s="239">
        <v>0</v>
      </c>
      <c r="AB16" s="243">
        <v>1</v>
      </c>
      <c r="AC16" s="239">
        <v>0</v>
      </c>
      <c r="AD16" s="239">
        <v>0</v>
      </c>
      <c r="AE16" s="239">
        <v>0</v>
      </c>
      <c r="AF16" s="243">
        <v>0</v>
      </c>
      <c r="AG16" s="239">
        <v>1</v>
      </c>
      <c r="AH16" s="239">
        <v>0</v>
      </c>
      <c r="AI16" s="239">
        <v>0</v>
      </c>
      <c r="AJ16" s="243">
        <v>1</v>
      </c>
      <c r="AK16" s="239">
        <v>0</v>
      </c>
      <c r="AL16" s="239">
        <v>0</v>
      </c>
      <c r="AM16" s="239">
        <v>0</v>
      </c>
      <c r="AN16" s="243">
        <v>0</v>
      </c>
    </row>
    <row r="17" spans="1:40" ht="15.8" customHeight="1" thickBot="1" x14ac:dyDescent="0.3">
      <c r="A17" s="560"/>
      <c r="B17" s="561"/>
      <c r="C17" s="663" t="s">
        <v>702</v>
      </c>
      <c r="D17" s="664"/>
      <c r="E17" s="665"/>
      <c r="F17" s="555">
        <f>SUM(F3:F5)</f>
        <v>96</v>
      </c>
      <c r="G17" s="555">
        <f>SUM(G3:G5)</f>
        <v>65</v>
      </c>
      <c r="H17" s="555" t="s">
        <v>308</v>
      </c>
      <c r="I17" s="555" t="s">
        <v>308</v>
      </c>
      <c r="J17" s="555">
        <f t="shared" ref="J17:O17" si="0">SUM(J3:J5)</f>
        <v>14</v>
      </c>
      <c r="K17" s="555">
        <f t="shared" si="0"/>
        <v>10</v>
      </c>
      <c r="L17" s="555">
        <f t="shared" si="0"/>
        <v>0</v>
      </c>
      <c r="M17" s="555">
        <f t="shared" si="0"/>
        <v>2</v>
      </c>
      <c r="N17" s="555">
        <f t="shared" si="0"/>
        <v>3</v>
      </c>
      <c r="O17" s="555">
        <f t="shared" si="0"/>
        <v>0</v>
      </c>
      <c r="P17" s="555" t="s">
        <v>308</v>
      </c>
      <c r="Q17" s="555" t="s">
        <v>308</v>
      </c>
      <c r="R17" s="555">
        <f>SUM(R3:R5)</f>
        <v>8</v>
      </c>
      <c r="W17" s="556"/>
      <c r="X17" s="582" t="s">
        <v>702</v>
      </c>
      <c r="Y17" s="555">
        <f t="shared" ref="Y17:AN17" si="1">SUM(Y3:Y5)</f>
        <v>3</v>
      </c>
      <c r="Z17" s="555">
        <f t="shared" si="1"/>
        <v>2</v>
      </c>
      <c r="AA17" s="555">
        <f t="shared" si="1"/>
        <v>0</v>
      </c>
      <c r="AB17" s="555">
        <f t="shared" si="1"/>
        <v>1</v>
      </c>
      <c r="AC17" s="557">
        <f t="shared" si="1"/>
        <v>3</v>
      </c>
      <c r="AD17" s="557">
        <f t="shared" si="1"/>
        <v>2</v>
      </c>
      <c r="AE17" s="557">
        <f t="shared" si="1"/>
        <v>0</v>
      </c>
      <c r="AF17" s="557">
        <f t="shared" si="1"/>
        <v>1</v>
      </c>
      <c r="AG17" s="558">
        <f t="shared" si="1"/>
        <v>0</v>
      </c>
      <c r="AH17" s="558">
        <f t="shared" si="1"/>
        <v>0</v>
      </c>
      <c r="AI17" s="558">
        <f t="shared" si="1"/>
        <v>0</v>
      </c>
      <c r="AJ17" s="558">
        <f t="shared" si="1"/>
        <v>0</v>
      </c>
      <c r="AK17" s="559">
        <f t="shared" si="1"/>
        <v>0</v>
      </c>
      <c r="AL17" s="559">
        <f t="shared" si="1"/>
        <v>0</v>
      </c>
      <c r="AM17" s="559">
        <f t="shared" si="1"/>
        <v>0</v>
      </c>
      <c r="AN17" s="559">
        <f t="shared" si="1"/>
        <v>0</v>
      </c>
    </row>
    <row r="18" spans="1:40" ht="15.8" customHeight="1" thickBot="1" x14ac:dyDescent="0.3">
      <c r="A18" s="560"/>
      <c r="B18" s="561"/>
      <c r="C18" s="666" t="s">
        <v>700</v>
      </c>
      <c r="D18" s="667"/>
      <c r="E18" s="668"/>
      <c r="F18" s="594">
        <f>SUM(F6:F11)</f>
        <v>195</v>
      </c>
      <c r="G18" s="594">
        <f t="shared" ref="G18:R18" si="2">SUM(G6:G11)</f>
        <v>179</v>
      </c>
      <c r="H18" s="594">
        <f t="shared" si="2"/>
        <v>3</v>
      </c>
      <c r="I18" s="594">
        <f t="shared" si="2"/>
        <v>1</v>
      </c>
      <c r="J18" s="594">
        <f t="shared" si="2"/>
        <v>25</v>
      </c>
      <c r="K18" s="594">
        <f t="shared" si="2"/>
        <v>20</v>
      </c>
      <c r="L18" s="594">
        <f t="shared" si="2"/>
        <v>0</v>
      </c>
      <c r="M18" s="594">
        <f t="shared" si="2"/>
        <v>10</v>
      </c>
      <c r="N18" s="594">
        <f t="shared" si="2"/>
        <v>0</v>
      </c>
      <c r="O18" s="594">
        <f t="shared" si="2"/>
        <v>0</v>
      </c>
      <c r="P18" s="594">
        <f t="shared" si="2"/>
        <v>1</v>
      </c>
      <c r="Q18" s="594">
        <f t="shared" si="2"/>
        <v>0</v>
      </c>
      <c r="R18" s="594">
        <f t="shared" si="2"/>
        <v>22</v>
      </c>
      <c r="S18" s="595"/>
      <c r="T18" s="595"/>
      <c r="U18" s="595"/>
      <c r="V18" s="595"/>
      <c r="W18" s="596"/>
      <c r="X18" s="597" t="s">
        <v>700</v>
      </c>
      <c r="Y18" s="594">
        <f t="shared" ref="Y18:AN18" si="3">SUM(Y6:Y11)</f>
        <v>6</v>
      </c>
      <c r="Z18" s="594">
        <f t="shared" si="3"/>
        <v>2</v>
      </c>
      <c r="AA18" s="594">
        <f t="shared" si="3"/>
        <v>2</v>
      </c>
      <c r="AB18" s="594">
        <f t="shared" si="3"/>
        <v>2</v>
      </c>
      <c r="AC18" s="598">
        <f t="shared" si="3"/>
        <v>3</v>
      </c>
      <c r="AD18" s="598">
        <f t="shared" si="3"/>
        <v>1</v>
      </c>
      <c r="AE18" s="598">
        <f t="shared" si="3"/>
        <v>1</v>
      </c>
      <c r="AF18" s="598">
        <f t="shared" si="3"/>
        <v>1</v>
      </c>
      <c r="AG18" s="599">
        <f t="shared" si="3"/>
        <v>3</v>
      </c>
      <c r="AH18" s="599">
        <f t="shared" si="3"/>
        <v>1</v>
      </c>
      <c r="AI18" s="599">
        <f t="shared" si="3"/>
        <v>1</v>
      </c>
      <c r="AJ18" s="599">
        <f t="shared" si="3"/>
        <v>1</v>
      </c>
      <c r="AK18" s="600">
        <f t="shared" si="3"/>
        <v>0</v>
      </c>
      <c r="AL18" s="600">
        <f t="shared" si="3"/>
        <v>0</v>
      </c>
      <c r="AM18" s="600">
        <f t="shared" si="3"/>
        <v>0</v>
      </c>
      <c r="AN18" s="600">
        <f t="shared" si="3"/>
        <v>0</v>
      </c>
    </row>
    <row r="19" spans="1:40" ht="15.8" customHeight="1" thickBot="1" x14ac:dyDescent="0.3">
      <c r="A19" s="560"/>
      <c r="B19" s="561"/>
      <c r="C19" s="672" t="s">
        <v>701</v>
      </c>
      <c r="D19" s="673"/>
      <c r="E19" s="674"/>
      <c r="F19" s="568">
        <f>SUM(F12:F16)</f>
        <v>145</v>
      </c>
      <c r="G19" s="568">
        <f>SUM(G12:G16)</f>
        <v>152</v>
      </c>
      <c r="H19" s="568" t="s">
        <v>308</v>
      </c>
      <c r="I19" s="568" t="s">
        <v>308</v>
      </c>
      <c r="J19" s="568">
        <f t="shared" ref="J19:O19" si="4">SUM(J12:J16)</f>
        <v>20</v>
      </c>
      <c r="K19" s="568">
        <f t="shared" si="4"/>
        <v>15</v>
      </c>
      <c r="L19" s="568">
        <f t="shared" si="4"/>
        <v>0</v>
      </c>
      <c r="M19" s="568">
        <f t="shared" si="4"/>
        <v>5</v>
      </c>
      <c r="N19" s="568">
        <f t="shared" si="4"/>
        <v>4</v>
      </c>
      <c r="O19" s="568">
        <f t="shared" si="4"/>
        <v>1</v>
      </c>
      <c r="P19" s="568" t="s">
        <v>308</v>
      </c>
      <c r="Q19" s="568" t="s">
        <v>308</v>
      </c>
      <c r="R19" s="568">
        <f>SUM(R12:R16)</f>
        <v>19</v>
      </c>
      <c r="S19" s="569"/>
      <c r="T19" s="569"/>
      <c r="U19" s="569"/>
      <c r="V19" s="569"/>
      <c r="W19" s="570"/>
      <c r="X19" s="584" t="s">
        <v>701</v>
      </c>
      <c r="Y19" s="568">
        <f t="shared" ref="Y19:AN19" si="5">SUM(Y12:Y16)</f>
        <v>5</v>
      </c>
      <c r="Z19" s="568">
        <f t="shared" si="5"/>
        <v>3</v>
      </c>
      <c r="AA19" s="568">
        <f t="shared" si="5"/>
        <v>0</v>
      </c>
      <c r="AB19" s="568">
        <f t="shared" si="5"/>
        <v>2</v>
      </c>
      <c r="AC19" s="572">
        <f t="shared" si="5"/>
        <v>1</v>
      </c>
      <c r="AD19" s="572">
        <f t="shared" si="5"/>
        <v>1</v>
      </c>
      <c r="AE19" s="572">
        <f t="shared" si="5"/>
        <v>0</v>
      </c>
      <c r="AF19" s="572">
        <f t="shared" si="5"/>
        <v>0</v>
      </c>
      <c r="AG19" s="573">
        <f t="shared" si="5"/>
        <v>4</v>
      </c>
      <c r="AH19" s="573">
        <f t="shared" si="5"/>
        <v>2</v>
      </c>
      <c r="AI19" s="573">
        <f t="shared" si="5"/>
        <v>0</v>
      </c>
      <c r="AJ19" s="573">
        <f t="shared" si="5"/>
        <v>2</v>
      </c>
      <c r="AK19" s="574">
        <f t="shared" si="5"/>
        <v>0</v>
      </c>
      <c r="AL19" s="574">
        <f t="shared" si="5"/>
        <v>0</v>
      </c>
      <c r="AM19" s="574">
        <f t="shared" si="5"/>
        <v>0</v>
      </c>
      <c r="AN19" s="574">
        <f t="shared" si="5"/>
        <v>0</v>
      </c>
    </row>
    <row r="20" spans="1:40" ht="15.8" thickBot="1" x14ac:dyDescent="0.3">
      <c r="A20" s="560"/>
      <c r="B20" s="561"/>
      <c r="C20" s="669" t="s">
        <v>699</v>
      </c>
      <c r="D20" s="670"/>
      <c r="E20" s="671"/>
      <c r="F20" s="575">
        <f>SUM(F3:F16)</f>
        <v>436</v>
      </c>
      <c r="G20" s="575">
        <f t="shared" ref="G20:R20" si="6">SUM(G3:G16)</f>
        <v>396</v>
      </c>
      <c r="H20" s="575">
        <f t="shared" si="6"/>
        <v>3</v>
      </c>
      <c r="I20" s="575">
        <f t="shared" si="6"/>
        <v>1</v>
      </c>
      <c r="J20" s="575">
        <f t="shared" si="6"/>
        <v>59</v>
      </c>
      <c r="K20" s="575">
        <f t="shared" si="6"/>
        <v>45</v>
      </c>
      <c r="L20" s="575">
        <f t="shared" si="6"/>
        <v>0</v>
      </c>
      <c r="M20" s="575">
        <f t="shared" si="6"/>
        <v>17</v>
      </c>
      <c r="N20" s="575">
        <f t="shared" si="6"/>
        <v>7</v>
      </c>
      <c r="O20" s="575">
        <f t="shared" si="6"/>
        <v>1</v>
      </c>
      <c r="P20" s="575">
        <f t="shared" si="6"/>
        <v>1</v>
      </c>
      <c r="Q20" s="575">
        <f t="shared" si="6"/>
        <v>0</v>
      </c>
      <c r="R20" s="575">
        <f t="shared" si="6"/>
        <v>49</v>
      </c>
      <c r="S20" s="576"/>
      <c r="T20" s="576"/>
      <c r="U20" s="576"/>
      <c r="V20" s="576"/>
      <c r="W20" s="577"/>
      <c r="X20" s="585" t="s">
        <v>699</v>
      </c>
      <c r="Y20" s="575">
        <f t="shared" ref="Y20:AN20" si="7">SUM(Y3:Y16)</f>
        <v>14</v>
      </c>
      <c r="Z20" s="575">
        <f t="shared" si="7"/>
        <v>7</v>
      </c>
      <c r="AA20" s="575">
        <f t="shared" si="7"/>
        <v>2</v>
      </c>
      <c r="AB20" s="575">
        <f t="shared" si="7"/>
        <v>5</v>
      </c>
      <c r="AC20" s="579">
        <f t="shared" si="7"/>
        <v>7</v>
      </c>
      <c r="AD20" s="579">
        <f t="shared" si="7"/>
        <v>4</v>
      </c>
      <c r="AE20" s="579">
        <f t="shared" si="7"/>
        <v>1</v>
      </c>
      <c r="AF20" s="579">
        <f t="shared" si="7"/>
        <v>2</v>
      </c>
      <c r="AG20" s="580">
        <f t="shared" si="7"/>
        <v>7</v>
      </c>
      <c r="AH20" s="580">
        <f t="shared" si="7"/>
        <v>3</v>
      </c>
      <c r="AI20" s="580">
        <f t="shared" si="7"/>
        <v>1</v>
      </c>
      <c r="AJ20" s="580">
        <f t="shared" si="7"/>
        <v>3</v>
      </c>
      <c r="AK20" s="581">
        <f t="shared" si="7"/>
        <v>0</v>
      </c>
      <c r="AL20" s="581">
        <f t="shared" si="7"/>
        <v>0</v>
      </c>
      <c r="AM20" s="581">
        <f t="shared" si="7"/>
        <v>0</v>
      </c>
      <c r="AN20" s="581">
        <f t="shared" si="7"/>
        <v>0</v>
      </c>
    </row>
    <row r="21" spans="1:40" ht="14.95" x14ac:dyDescent="0.25">
      <c r="A21" t="s">
        <v>374</v>
      </c>
    </row>
    <row r="22" spans="1:40" ht="14.95" x14ac:dyDescent="0.25">
      <c r="A22" t="s">
        <v>373</v>
      </c>
    </row>
    <row r="23" spans="1:40" ht="14.95" x14ac:dyDescent="0.25">
      <c r="A23" t="s">
        <v>375</v>
      </c>
    </row>
    <row r="24" spans="1:40" ht="14.95" x14ac:dyDescent="0.25">
      <c r="A24" t="s">
        <v>376</v>
      </c>
    </row>
    <row r="25" spans="1:40" ht="14.95" x14ac:dyDescent="0.25">
      <c r="A25" t="s">
        <v>377</v>
      </c>
    </row>
    <row r="26" spans="1:40" ht="14.95" x14ac:dyDescent="0.25">
      <c r="A26" t="s">
        <v>378</v>
      </c>
    </row>
    <row r="27" spans="1:40" ht="14.95" x14ac:dyDescent="0.25">
      <c r="A27" s="211"/>
      <c r="B27" t="s">
        <v>48</v>
      </c>
    </row>
    <row r="28" spans="1:40" ht="14.95" x14ac:dyDescent="0.25">
      <c r="A28" s="209"/>
      <c r="B28" t="s">
        <v>46</v>
      </c>
    </row>
    <row r="29" spans="1:40" ht="14.95" x14ac:dyDescent="0.25">
      <c r="A29" s="210"/>
      <c r="B29" t="s">
        <v>47</v>
      </c>
    </row>
    <row r="30" spans="1:40" x14ac:dyDescent="0.25">
      <c r="A30" s="18" t="s">
        <v>28</v>
      </c>
    </row>
  </sheetData>
  <mergeCells count="10">
    <mergeCell ref="C17:E17"/>
    <mergeCell ref="C18:E18"/>
    <mergeCell ref="C19:E19"/>
    <mergeCell ref="C20:E20"/>
    <mergeCell ref="J1:M1"/>
    <mergeCell ref="N1:O1"/>
    <mergeCell ref="P1:R1"/>
    <mergeCell ref="A1:C1"/>
    <mergeCell ref="E1:G1"/>
    <mergeCell ref="H1:I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3"/>
  <sheetViews>
    <sheetView workbookViewId="0">
      <selection sqref="A1:C1"/>
    </sheetView>
  </sheetViews>
  <sheetFormatPr defaultRowHeight="14.3" x14ac:dyDescent="0.25"/>
  <cols>
    <col min="1" max="1" width="7.625" customWidth="1"/>
    <col min="2" max="2" width="5.625" customWidth="1"/>
    <col min="3" max="3" width="11.625" customWidth="1"/>
    <col min="4" max="4" width="4.125" customWidth="1"/>
    <col min="5" max="18" width="3.75" customWidth="1"/>
    <col min="19" max="20" width="6.25" customWidth="1"/>
    <col min="21" max="24" width="22" customWidth="1"/>
    <col min="25" max="40" width="3.75" customWidth="1"/>
  </cols>
  <sheetData>
    <row r="1" spans="1:40" ht="15.8" thickBot="1" x14ac:dyDescent="0.3">
      <c r="A1" s="686" t="s">
        <v>670</v>
      </c>
      <c r="B1" s="687"/>
      <c r="C1" s="687"/>
      <c r="D1" s="216"/>
      <c r="E1" s="688" t="s">
        <v>24</v>
      </c>
      <c r="F1" s="689"/>
      <c r="G1" s="690"/>
      <c r="H1" s="688" t="s">
        <v>23</v>
      </c>
      <c r="I1" s="690"/>
      <c r="J1" s="683" t="s">
        <v>6</v>
      </c>
      <c r="K1" s="684"/>
      <c r="L1" s="684"/>
      <c r="M1" s="685"/>
      <c r="N1" s="683" t="s">
        <v>7</v>
      </c>
      <c r="O1" s="685"/>
      <c r="P1" s="683" t="s">
        <v>25</v>
      </c>
      <c r="Q1" s="684"/>
      <c r="R1" s="685"/>
      <c r="S1" s="162" t="s">
        <v>8</v>
      </c>
      <c r="T1" s="162" t="s">
        <v>9</v>
      </c>
      <c r="U1" s="163" t="s">
        <v>10</v>
      </c>
      <c r="V1" s="162" t="s">
        <v>11</v>
      </c>
      <c r="W1" s="164" t="s">
        <v>26</v>
      </c>
      <c r="X1" s="225" t="s">
        <v>27</v>
      </c>
      <c r="Y1" s="165" t="s">
        <v>20</v>
      </c>
      <c r="Z1" s="166"/>
      <c r="AA1" s="166"/>
      <c r="AB1" s="166"/>
      <c r="AC1" s="165" t="s">
        <v>76</v>
      </c>
      <c r="AD1" s="166"/>
      <c r="AE1" s="166"/>
      <c r="AF1" s="166"/>
      <c r="AG1" s="165" t="s">
        <v>77</v>
      </c>
      <c r="AH1" s="166"/>
      <c r="AI1" s="166"/>
      <c r="AJ1" s="166"/>
      <c r="AK1" s="165" t="s">
        <v>78</v>
      </c>
      <c r="AL1" s="166"/>
      <c r="AM1" s="166"/>
      <c r="AN1" s="166"/>
    </row>
    <row r="2" spans="1:40" ht="15.8" thickBot="1" x14ac:dyDescent="0.3">
      <c r="A2" s="167" t="s">
        <v>19</v>
      </c>
      <c r="B2" s="168" t="s">
        <v>18</v>
      </c>
      <c r="C2" s="169" t="s">
        <v>17</v>
      </c>
      <c r="D2" s="170" t="s">
        <v>44</v>
      </c>
      <c r="E2" s="170" t="s">
        <v>16</v>
      </c>
      <c r="F2" s="170" t="s">
        <v>4</v>
      </c>
      <c r="G2" s="170" t="s">
        <v>5</v>
      </c>
      <c r="H2" s="171" t="s">
        <v>12</v>
      </c>
      <c r="I2" s="171" t="s">
        <v>3</v>
      </c>
      <c r="J2" s="171" t="s">
        <v>12</v>
      </c>
      <c r="K2" s="171" t="s">
        <v>13</v>
      </c>
      <c r="L2" s="171" t="s">
        <v>2</v>
      </c>
      <c r="M2" s="171" t="s">
        <v>14</v>
      </c>
      <c r="N2" s="171" t="s">
        <v>15</v>
      </c>
      <c r="O2" s="171" t="s">
        <v>16</v>
      </c>
      <c r="P2" s="171" t="s">
        <v>21</v>
      </c>
      <c r="Q2" s="171" t="s">
        <v>22</v>
      </c>
      <c r="R2" s="171" t="s">
        <v>12</v>
      </c>
      <c r="S2" s="172"/>
      <c r="T2" s="173"/>
      <c r="U2" s="174"/>
      <c r="V2" s="172"/>
      <c r="W2" s="175"/>
      <c r="X2" s="176"/>
      <c r="Y2" s="162" t="s">
        <v>0</v>
      </c>
      <c r="Z2" s="162" t="s">
        <v>1</v>
      </c>
      <c r="AA2" s="162" t="s">
        <v>2</v>
      </c>
      <c r="AB2" s="162" t="s">
        <v>3</v>
      </c>
      <c r="AC2" s="162" t="s">
        <v>0</v>
      </c>
      <c r="AD2" s="162" t="s">
        <v>1</v>
      </c>
      <c r="AE2" s="162" t="s">
        <v>2</v>
      </c>
      <c r="AF2" s="162" t="s">
        <v>3</v>
      </c>
      <c r="AG2" s="162" t="s">
        <v>0</v>
      </c>
      <c r="AH2" s="162" t="s">
        <v>1</v>
      </c>
      <c r="AI2" s="162" t="s">
        <v>2</v>
      </c>
      <c r="AJ2" s="162" t="s">
        <v>3</v>
      </c>
      <c r="AK2" s="162" t="s">
        <v>0</v>
      </c>
      <c r="AL2" s="162" t="s">
        <v>1</v>
      </c>
      <c r="AM2" s="162" t="s">
        <v>2</v>
      </c>
      <c r="AN2" s="162" t="s">
        <v>3</v>
      </c>
    </row>
    <row r="3" spans="1:40" ht="14.95" customHeight="1" thickBot="1" x14ac:dyDescent="0.3">
      <c r="A3" s="244">
        <v>42910</v>
      </c>
      <c r="B3" s="235" t="s">
        <v>50</v>
      </c>
      <c r="C3" s="235" t="s">
        <v>221</v>
      </c>
      <c r="D3" s="236" t="s">
        <v>219</v>
      </c>
      <c r="E3" s="236" t="s">
        <v>3</v>
      </c>
      <c r="F3" s="236">
        <v>15</v>
      </c>
      <c r="G3" s="236">
        <v>30</v>
      </c>
      <c r="H3" s="236" t="s">
        <v>308</v>
      </c>
      <c r="I3" s="236" t="s">
        <v>308</v>
      </c>
      <c r="J3" s="236">
        <v>2</v>
      </c>
      <c r="K3" s="236">
        <v>1</v>
      </c>
      <c r="L3" s="236">
        <v>0</v>
      </c>
      <c r="M3" s="236">
        <v>1</v>
      </c>
      <c r="N3" s="236">
        <v>0</v>
      </c>
      <c r="O3" s="236">
        <v>0</v>
      </c>
      <c r="P3" s="236" t="s">
        <v>308</v>
      </c>
      <c r="Q3" s="236" t="s">
        <v>308</v>
      </c>
      <c r="R3" s="236">
        <v>3</v>
      </c>
      <c r="S3" s="237">
        <v>48181</v>
      </c>
      <c r="T3" s="283" t="s">
        <v>180</v>
      </c>
      <c r="U3" s="238" t="s">
        <v>125</v>
      </c>
      <c r="V3" s="237" t="s">
        <v>196</v>
      </c>
      <c r="W3" s="239" t="s">
        <v>123</v>
      </c>
      <c r="X3" s="240" t="s">
        <v>178</v>
      </c>
      <c r="Y3" s="241">
        <v>1</v>
      </c>
      <c r="Z3" s="241">
        <v>0</v>
      </c>
      <c r="AA3" s="241">
        <v>0</v>
      </c>
      <c r="AB3" s="242">
        <v>1</v>
      </c>
      <c r="AC3" s="324">
        <v>0</v>
      </c>
      <c r="AD3" s="324">
        <v>0</v>
      </c>
      <c r="AE3" s="324">
        <v>0</v>
      </c>
      <c r="AF3" s="324">
        <v>0</v>
      </c>
      <c r="AG3" s="324">
        <v>1</v>
      </c>
      <c r="AH3" s="324">
        <v>0</v>
      </c>
      <c r="AI3" s="324">
        <v>0</v>
      </c>
      <c r="AJ3" s="324">
        <v>1</v>
      </c>
      <c r="AK3" s="324">
        <v>0</v>
      </c>
      <c r="AL3" s="324">
        <v>0</v>
      </c>
      <c r="AM3" s="324">
        <v>0</v>
      </c>
      <c r="AN3" s="324">
        <v>0</v>
      </c>
    </row>
    <row r="4" spans="1:40" ht="14.95" customHeight="1" thickBot="1" x14ac:dyDescent="0.3">
      <c r="A4" s="244">
        <v>42917</v>
      </c>
      <c r="B4" s="235" t="s">
        <v>50</v>
      </c>
      <c r="C4" s="235" t="s">
        <v>221</v>
      </c>
      <c r="D4" s="236" t="s">
        <v>668</v>
      </c>
      <c r="E4" s="236" t="s">
        <v>1</v>
      </c>
      <c r="F4" s="236">
        <v>24</v>
      </c>
      <c r="G4" s="236">
        <v>21</v>
      </c>
      <c r="H4" s="236" t="s">
        <v>308</v>
      </c>
      <c r="I4" s="236" t="s">
        <v>308</v>
      </c>
      <c r="J4" s="236">
        <v>2</v>
      </c>
      <c r="K4" s="236">
        <v>1</v>
      </c>
      <c r="L4" s="236">
        <v>0</v>
      </c>
      <c r="M4" s="236">
        <v>4</v>
      </c>
      <c r="N4" s="236">
        <v>1</v>
      </c>
      <c r="O4" s="236">
        <v>0</v>
      </c>
      <c r="P4" s="236" t="s">
        <v>308</v>
      </c>
      <c r="Q4" s="236" t="s">
        <v>308</v>
      </c>
      <c r="R4" s="236">
        <v>0</v>
      </c>
      <c r="S4" s="237">
        <v>38931</v>
      </c>
      <c r="T4" s="259" t="s">
        <v>148</v>
      </c>
      <c r="U4" s="238" t="s">
        <v>178</v>
      </c>
      <c r="V4" s="237" t="s">
        <v>196</v>
      </c>
      <c r="W4" s="237" t="s">
        <v>123</v>
      </c>
      <c r="X4" s="258" t="s">
        <v>125</v>
      </c>
      <c r="Y4" s="241">
        <v>1</v>
      </c>
      <c r="Z4" s="241">
        <v>1</v>
      </c>
      <c r="AA4" s="241">
        <v>0</v>
      </c>
      <c r="AB4" s="242">
        <v>0</v>
      </c>
      <c r="AC4" s="522">
        <v>0</v>
      </c>
      <c r="AD4" s="522">
        <v>0</v>
      </c>
      <c r="AE4" s="522">
        <v>0</v>
      </c>
      <c r="AF4" s="522">
        <v>0</v>
      </c>
      <c r="AG4" s="522">
        <v>1</v>
      </c>
      <c r="AH4" s="522">
        <v>1</v>
      </c>
      <c r="AI4" s="522">
        <v>0</v>
      </c>
      <c r="AJ4" s="522">
        <v>0</v>
      </c>
      <c r="AK4" s="522">
        <v>0</v>
      </c>
      <c r="AL4" s="522">
        <v>0</v>
      </c>
      <c r="AM4" s="522">
        <v>0</v>
      </c>
      <c r="AN4" s="522">
        <v>0</v>
      </c>
    </row>
    <row r="5" spans="1:40" ht="14.95" customHeight="1" thickBot="1" x14ac:dyDescent="0.3">
      <c r="A5" s="244">
        <v>42924</v>
      </c>
      <c r="B5" s="235" t="s">
        <v>50</v>
      </c>
      <c r="C5" s="235" t="s">
        <v>221</v>
      </c>
      <c r="D5" s="236" t="s">
        <v>219</v>
      </c>
      <c r="E5" s="236" t="s">
        <v>2</v>
      </c>
      <c r="F5" s="236">
        <v>15</v>
      </c>
      <c r="G5" s="236">
        <v>15</v>
      </c>
      <c r="H5" s="236" t="s">
        <v>308</v>
      </c>
      <c r="I5" s="236" t="s">
        <v>308</v>
      </c>
      <c r="J5" s="236">
        <v>0</v>
      </c>
      <c r="K5" s="236">
        <v>0</v>
      </c>
      <c r="L5" s="236">
        <v>0</v>
      </c>
      <c r="M5" s="236">
        <v>5</v>
      </c>
      <c r="N5" s="236">
        <v>0</v>
      </c>
      <c r="O5" s="236">
        <v>0</v>
      </c>
      <c r="P5" s="236" t="s">
        <v>308</v>
      </c>
      <c r="Q5" s="236" t="s">
        <v>308</v>
      </c>
      <c r="R5" s="236">
        <v>2</v>
      </c>
      <c r="S5" s="239">
        <v>48609</v>
      </c>
      <c r="T5" s="554" t="s">
        <v>694</v>
      </c>
      <c r="U5" s="251" t="s">
        <v>123</v>
      </c>
      <c r="V5" s="239" t="s">
        <v>196</v>
      </c>
      <c r="W5" s="239" t="s">
        <v>178</v>
      </c>
      <c r="X5" s="243" t="s">
        <v>125</v>
      </c>
      <c r="Y5" s="241">
        <v>1</v>
      </c>
      <c r="Z5" s="241">
        <v>0</v>
      </c>
      <c r="AA5" s="241">
        <v>1</v>
      </c>
      <c r="AB5" s="242">
        <v>0</v>
      </c>
      <c r="AC5" s="522">
        <v>0</v>
      </c>
      <c r="AD5" s="522">
        <v>0</v>
      </c>
      <c r="AE5" s="522">
        <v>0</v>
      </c>
      <c r="AF5" s="522">
        <v>0</v>
      </c>
      <c r="AG5" s="522">
        <v>1</v>
      </c>
      <c r="AH5" s="522">
        <v>0</v>
      </c>
      <c r="AI5" s="522">
        <v>1</v>
      </c>
      <c r="AJ5" s="522">
        <v>0</v>
      </c>
      <c r="AK5" s="522">
        <v>0</v>
      </c>
      <c r="AL5" s="522">
        <v>0</v>
      </c>
      <c r="AM5" s="522">
        <v>0</v>
      </c>
      <c r="AN5" s="522">
        <v>0</v>
      </c>
    </row>
    <row r="6" spans="1:40" ht="15.8" thickBot="1" x14ac:dyDescent="0.3">
      <c r="A6" s="560"/>
      <c r="B6" s="561"/>
      <c r="C6" s="663" t="s">
        <v>703</v>
      </c>
      <c r="D6" s="664"/>
      <c r="E6" s="665"/>
      <c r="F6" s="555">
        <f>SUM(F3:F5)</f>
        <v>54</v>
      </c>
      <c r="G6" s="555">
        <f>SUM(G3:G5)</f>
        <v>66</v>
      </c>
      <c r="H6" s="555" t="s">
        <v>308</v>
      </c>
      <c r="I6" s="555" t="s">
        <v>308</v>
      </c>
      <c r="J6" s="555">
        <f t="shared" ref="J6:O6" si="0">SUM(J3:J5)</f>
        <v>4</v>
      </c>
      <c r="K6" s="555">
        <f t="shared" si="0"/>
        <v>2</v>
      </c>
      <c r="L6" s="555">
        <f t="shared" si="0"/>
        <v>0</v>
      </c>
      <c r="M6" s="555">
        <f t="shared" si="0"/>
        <v>10</v>
      </c>
      <c r="N6" s="555">
        <f t="shared" si="0"/>
        <v>1</v>
      </c>
      <c r="O6" s="555">
        <f t="shared" si="0"/>
        <v>0</v>
      </c>
      <c r="P6" s="555" t="s">
        <v>308</v>
      </c>
      <c r="Q6" s="555" t="s">
        <v>308</v>
      </c>
      <c r="R6" s="555">
        <f>SUM(R3:R5)</f>
        <v>5</v>
      </c>
      <c r="W6" s="556"/>
      <c r="X6" s="582" t="s">
        <v>702</v>
      </c>
      <c r="Y6" s="555">
        <f t="shared" ref="Y6:AN6" si="1">SUM(Y3:Y5)</f>
        <v>3</v>
      </c>
      <c r="Z6" s="555">
        <f t="shared" si="1"/>
        <v>1</v>
      </c>
      <c r="AA6" s="555">
        <f t="shared" si="1"/>
        <v>1</v>
      </c>
      <c r="AB6" s="555">
        <f t="shared" si="1"/>
        <v>1</v>
      </c>
      <c r="AC6" s="557">
        <f t="shared" si="1"/>
        <v>0</v>
      </c>
      <c r="AD6" s="557">
        <f t="shared" si="1"/>
        <v>0</v>
      </c>
      <c r="AE6" s="557">
        <f t="shared" si="1"/>
        <v>0</v>
      </c>
      <c r="AF6" s="557">
        <f t="shared" si="1"/>
        <v>0</v>
      </c>
      <c r="AG6" s="558">
        <f t="shared" si="1"/>
        <v>3</v>
      </c>
      <c r="AH6" s="558">
        <f t="shared" si="1"/>
        <v>1</v>
      </c>
      <c r="AI6" s="558">
        <f t="shared" si="1"/>
        <v>1</v>
      </c>
      <c r="AJ6" s="558">
        <f t="shared" si="1"/>
        <v>1</v>
      </c>
      <c r="AK6" s="559">
        <f t="shared" si="1"/>
        <v>0</v>
      </c>
      <c r="AL6" s="559">
        <f t="shared" si="1"/>
        <v>0</v>
      </c>
      <c r="AM6" s="559">
        <f t="shared" si="1"/>
        <v>0</v>
      </c>
      <c r="AN6" s="559">
        <f t="shared" si="1"/>
        <v>0</v>
      </c>
    </row>
    <row r="7" spans="1:40" ht="14.95" x14ac:dyDescent="0.25">
      <c r="A7" s="220" t="s">
        <v>669</v>
      </c>
      <c r="F7" s="16"/>
      <c r="G7" s="16"/>
      <c r="H7" s="15"/>
      <c r="I7" s="16"/>
      <c r="J7" s="16"/>
      <c r="K7" s="16"/>
      <c r="L7" s="16"/>
      <c r="M7" s="16"/>
      <c r="N7" s="16"/>
      <c r="O7" s="16"/>
      <c r="P7" s="16"/>
      <c r="Q7" s="16"/>
      <c r="R7" s="16"/>
    </row>
    <row r="8" spans="1:40" ht="14.95" x14ac:dyDescent="0.25">
      <c r="A8" s="211"/>
      <c r="B8" t="s">
        <v>48</v>
      </c>
    </row>
    <row r="9" spans="1:40" ht="14.95" x14ac:dyDescent="0.25">
      <c r="A9" s="209"/>
      <c r="B9" t="s">
        <v>46</v>
      </c>
    </row>
    <row r="10" spans="1:40" ht="14.95" x14ac:dyDescent="0.25">
      <c r="A10" s="210"/>
      <c r="B10" t="s">
        <v>47</v>
      </c>
    </row>
    <row r="11" spans="1:40" x14ac:dyDescent="0.25">
      <c r="A11" t="s">
        <v>682</v>
      </c>
    </row>
    <row r="12" spans="1:40" x14ac:dyDescent="0.25">
      <c r="A12" t="s">
        <v>683</v>
      </c>
    </row>
    <row r="13" spans="1:40" x14ac:dyDescent="0.25">
      <c r="A13" s="18" t="s">
        <v>28</v>
      </c>
    </row>
  </sheetData>
  <mergeCells count="7">
    <mergeCell ref="C6:E6"/>
    <mergeCell ref="P1:R1"/>
    <mergeCell ref="A1:C1"/>
    <mergeCell ref="E1:G1"/>
    <mergeCell ref="H1:I1"/>
    <mergeCell ref="J1:M1"/>
    <mergeCell ref="N1:O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30"/>
  <sheetViews>
    <sheetView zoomScaleNormal="100" workbookViewId="0">
      <pane ySplit="2" topLeftCell="A3" activePane="bottomLeft" state="frozen"/>
      <selection pane="bottomLeft" activeCell="S10" sqref="S10"/>
    </sheetView>
  </sheetViews>
  <sheetFormatPr defaultRowHeight="14.3" x14ac:dyDescent="0.25"/>
  <cols>
    <col min="1" max="1" width="7.625" customWidth="1"/>
    <col min="2" max="2" width="5.625" customWidth="1"/>
    <col min="3" max="3" width="12.625" customWidth="1"/>
    <col min="4" max="4" width="4.875" customWidth="1"/>
    <col min="5" max="18" width="3.75" customWidth="1"/>
    <col min="19" max="20" width="6.25" customWidth="1"/>
    <col min="21" max="21" width="22.25" customWidth="1"/>
    <col min="22" max="22" width="21.875" customWidth="1"/>
    <col min="23" max="23" width="25.625" customWidth="1"/>
    <col min="24" max="24" width="22.25" bestFit="1" customWidth="1"/>
    <col min="25" max="40" width="3.75" customWidth="1"/>
  </cols>
  <sheetData>
    <row r="1" spans="1:40" ht="14.95" customHeight="1" thickBot="1" x14ac:dyDescent="0.3">
      <c r="A1" s="694" t="s">
        <v>85</v>
      </c>
      <c r="B1" s="695"/>
      <c r="C1" s="695"/>
      <c r="D1" s="205"/>
      <c r="E1" s="696" t="s">
        <v>24</v>
      </c>
      <c r="F1" s="697"/>
      <c r="G1" s="698"/>
      <c r="H1" s="696" t="s">
        <v>23</v>
      </c>
      <c r="I1" s="698"/>
      <c r="J1" s="691" t="s">
        <v>6</v>
      </c>
      <c r="K1" s="692"/>
      <c r="L1" s="692"/>
      <c r="M1" s="693"/>
      <c r="N1" s="691" t="s">
        <v>7</v>
      </c>
      <c r="O1" s="693"/>
      <c r="P1" s="691" t="s">
        <v>25</v>
      </c>
      <c r="Q1" s="692"/>
      <c r="R1" s="693"/>
      <c r="S1" s="47" t="s">
        <v>8</v>
      </c>
      <c r="T1" s="47" t="s">
        <v>9</v>
      </c>
      <c r="U1" s="48" t="s">
        <v>10</v>
      </c>
      <c r="V1" s="47" t="s">
        <v>11</v>
      </c>
      <c r="W1" s="49" t="s">
        <v>26</v>
      </c>
      <c r="X1" s="232" t="s">
        <v>27</v>
      </c>
      <c r="Y1" s="50" t="s">
        <v>20</v>
      </c>
      <c r="Z1" s="51"/>
      <c r="AA1" s="51"/>
      <c r="AB1" s="51"/>
      <c r="AC1" s="50" t="s">
        <v>76</v>
      </c>
      <c r="AD1" s="51"/>
      <c r="AE1" s="51"/>
      <c r="AF1" s="51"/>
      <c r="AG1" s="50" t="s">
        <v>77</v>
      </c>
      <c r="AH1" s="51"/>
      <c r="AI1" s="51"/>
      <c r="AJ1" s="51"/>
      <c r="AK1" s="50" t="s">
        <v>78</v>
      </c>
      <c r="AL1" s="51"/>
      <c r="AM1" s="51"/>
      <c r="AN1" s="51"/>
    </row>
    <row r="2" spans="1:40" ht="14.95" customHeight="1" thickBot="1" x14ac:dyDescent="0.3">
      <c r="A2" s="52" t="s">
        <v>19</v>
      </c>
      <c r="B2" s="53" t="s">
        <v>18</v>
      </c>
      <c r="C2" s="54" t="s">
        <v>17</v>
      </c>
      <c r="D2" s="54" t="s">
        <v>44</v>
      </c>
      <c r="E2" s="55" t="s">
        <v>16</v>
      </c>
      <c r="F2" s="55" t="s">
        <v>4</v>
      </c>
      <c r="G2" s="55" t="s">
        <v>5</v>
      </c>
      <c r="H2" s="56" t="s">
        <v>12</v>
      </c>
      <c r="I2" s="56" t="s">
        <v>3</v>
      </c>
      <c r="J2" s="56" t="s">
        <v>12</v>
      </c>
      <c r="K2" s="56" t="s">
        <v>13</v>
      </c>
      <c r="L2" s="56" t="s">
        <v>2</v>
      </c>
      <c r="M2" s="56" t="s">
        <v>14</v>
      </c>
      <c r="N2" s="56" t="s">
        <v>15</v>
      </c>
      <c r="O2" s="56" t="s">
        <v>16</v>
      </c>
      <c r="P2" s="56" t="s">
        <v>21</v>
      </c>
      <c r="Q2" s="56" t="s">
        <v>22</v>
      </c>
      <c r="R2" s="56" t="s">
        <v>12</v>
      </c>
      <c r="S2" s="57"/>
      <c r="T2" s="58"/>
      <c r="U2" s="59"/>
      <c r="V2" s="57"/>
      <c r="W2" s="60"/>
      <c r="X2" s="61"/>
      <c r="Y2" s="47" t="s">
        <v>0</v>
      </c>
      <c r="Z2" s="47" t="s">
        <v>1</v>
      </c>
      <c r="AA2" s="47" t="s">
        <v>2</v>
      </c>
      <c r="AB2" s="47" t="s">
        <v>3</v>
      </c>
      <c r="AC2" s="47" t="s">
        <v>0</v>
      </c>
      <c r="AD2" s="47" t="s">
        <v>1</v>
      </c>
      <c r="AE2" s="47" t="s">
        <v>2</v>
      </c>
      <c r="AF2" s="47" t="s">
        <v>3</v>
      </c>
      <c r="AG2" s="47" t="s">
        <v>0</v>
      </c>
      <c r="AH2" s="47" t="s">
        <v>1</v>
      </c>
      <c r="AI2" s="47" t="s">
        <v>2</v>
      </c>
      <c r="AJ2" s="47" t="s">
        <v>3</v>
      </c>
      <c r="AK2" s="47" t="s">
        <v>0</v>
      </c>
      <c r="AL2" s="47" t="s">
        <v>1</v>
      </c>
      <c r="AM2" s="47" t="s">
        <v>2</v>
      </c>
      <c r="AN2" s="47" t="s">
        <v>3</v>
      </c>
    </row>
    <row r="3" spans="1:40" ht="14.95" customHeight="1" thickBot="1" x14ac:dyDescent="0.3">
      <c r="A3" s="520">
        <v>42772</v>
      </c>
      <c r="B3" s="276" t="s">
        <v>268</v>
      </c>
      <c r="C3" s="254" t="s">
        <v>634</v>
      </c>
      <c r="D3" s="254" t="s">
        <v>275</v>
      </c>
      <c r="E3" s="255" t="s">
        <v>3</v>
      </c>
      <c r="F3" s="255">
        <v>6</v>
      </c>
      <c r="G3" s="255">
        <v>20</v>
      </c>
      <c r="H3" s="255">
        <v>0</v>
      </c>
      <c r="I3" s="255">
        <v>0</v>
      </c>
      <c r="J3" s="255">
        <v>0</v>
      </c>
      <c r="K3" s="255">
        <v>0</v>
      </c>
      <c r="L3" s="255">
        <v>0</v>
      </c>
      <c r="M3" s="255">
        <v>2</v>
      </c>
      <c r="N3" s="255">
        <v>1</v>
      </c>
      <c r="O3" s="255">
        <v>0</v>
      </c>
      <c r="P3" s="255">
        <v>0</v>
      </c>
      <c r="Q3" s="255">
        <v>0</v>
      </c>
      <c r="R3" s="255">
        <v>2</v>
      </c>
      <c r="S3" s="268">
        <v>2000</v>
      </c>
      <c r="T3" s="273" t="s">
        <v>635</v>
      </c>
      <c r="U3" s="269" t="s">
        <v>628</v>
      </c>
      <c r="V3" s="268" t="s">
        <v>239</v>
      </c>
      <c r="W3" s="256" t="s">
        <v>636</v>
      </c>
      <c r="X3" s="270" t="s">
        <v>637</v>
      </c>
      <c r="Y3" s="271">
        <v>1</v>
      </c>
      <c r="Z3" s="271">
        <v>0</v>
      </c>
      <c r="AA3" s="271">
        <v>0</v>
      </c>
      <c r="AB3" s="272">
        <v>1</v>
      </c>
      <c r="AC3" s="271">
        <v>1</v>
      </c>
      <c r="AD3" s="271">
        <v>0</v>
      </c>
      <c r="AE3" s="271">
        <v>0</v>
      </c>
      <c r="AF3" s="272">
        <v>1</v>
      </c>
      <c r="AG3" s="271">
        <v>0</v>
      </c>
      <c r="AH3" s="271">
        <v>0</v>
      </c>
      <c r="AI3" s="271">
        <v>0</v>
      </c>
      <c r="AJ3" s="272">
        <v>0</v>
      </c>
      <c r="AK3" s="271">
        <v>0</v>
      </c>
      <c r="AL3" s="271">
        <v>0</v>
      </c>
      <c r="AM3" s="271">
        <v>0</v>
      </c>
      <c r="AN3" s="272">
        <v>0</v>
      </c>
    </row>
    <row r="4" spans="1:40" ht="14.95" customHeight="1" thickBot="1" x14ac:dyDescent="0.3">
      <c r="A4" s="520">
        <v>42777</v>
      </c>
      <c r="B4" s="274" t="s">
        <v>268</v>
      </c>
      <c r="C4" s="254" t="s">
        <v>274</v>
      </c>
      <c r="D4" s="254" t="s">
        <v>275</v>
      </c>
      <c r="E4" s="255" t="s">
        <v>1</v>
      </c>
      <c r="F4" s="255">
        <v>36</v>
      </c>
      <c r="G4" s="255">
        <v>15</v>
      </c>
      <c r="H4" s="255">
        <v>1</v>
      </c>
      <c r="I4" s="255">
        <v>0</v>
      </c>
      <c r="J4" s="255">
        <v>5</v>
      </c>
      <c r="K4" s="255">
        <v>4</v>
      </c>
      <c r="L4" s="255">
        <v>0</v>
      </c>
      <c r="M4" s="255">
        <v>1</v>
      </c>
      <c r="N4" s="255">
        <v>0</v>
      </c>
      <c r="O4" s="255">
        <v>0</v>
      </c>
      <c r="P4" s="255">
        <v>0</v>
      </c>
      <c r="Q4" s="255">
        <v>0</v>
      </c>
      <c r="R4" s="255">
        <v>2</v>
      </c>
      <c r="S4" s="268">
        <v>1509</v>
      </c>
      <c r="T4" s="427" t="s">
        <v>276</v>
      </c>
      <c r="U4" s="269" t="s">
        <v>619</v>
      </c>
      <c r="V4" s="268" t="s">
        <v>239</v>
      </c>
      <c r="W4" s="269" t="s">
        <v>617</v>
      </c>
      <c r="X4" s="256" t="s">
        <v>618</v>
      </c>
      <c r="Y4" s="271">
        <v>1</v>
      </c>
      <c r="Z4" s="271">
        <v>1</v>
      </c>
      <c r="AA4" s="271">
        <v>0</v>
      </c>
      <c r="AB4" s="272">
        <v>0</v>
      </c>
      <c r="AC4" s="271">
        <v>1</v>
      </c>
      <c r="AD4" s="271">
        <v>1</v>
      </c>
      <c r="AE4" s="271">
        <v>0</v>
      </c>
      <c r="AF4" s="272">
        <v>0</v>
      </c>
      <c r="AG4" s="271">
        <v>0</v>
      </c>
      <c r="AH4" s="271">
        <v>0</v>
      </c>
      <c r="AI4" s="271">
        <v>0</v>
      </c>
      <c r="AJ4" s="272">
        <v>0</v>
      </c>
      <c r="AK4" s="271">
        <v>0</v>
      </c>
      <c r="AL4" s="271">
        <v>0</v>
      </c>
      <c r="AM4" s="271">
        <v>0</v>
      </c>
      <c r="AN4" s="272">
        <v>0</v>
      </c>
    </row>
    <row r="5" spans="1:40" ht="14.95" customHeight="1" thickBot="1" x14ac:dyDescent="0.3">
      <c r="A5" s="520">
        <v>42784</v>
      </c>
      <c r="B5" s="274" t="s">
        <v>268</v>
      </c>
      <c r="C5" s="254" t="s">
        <v>73</v>
      </c>
      <c r="D5" s="254" t="s">
        <v>283</v>
      </c>
      <c r="E5" s="255" t="s">
        <v>3</v>
      </c>
      <c r="F5" s="255">
        <v>34</v>
      </c>
      <c r="G5" s="255">
        <v>51</v>
      </c>
      <c r="H5" s="255">
        <v>1</v>
      </c>
      <c r="I5" s="255">
        <v>0</v>
      </c>
      <c r="J5" s="255">
        <v>5</v>
      </c>
      <c r="K5" s="255">
        <v>3</v>
      </c>
      <c r="L5" s="255">
        <v>0</v>
      </c>
      <c r="M5" s="255">
        <v>1</v>
      </c>
      <c r="N5" s="255">
        <v>1</v>
      </c>
      <c r="O5" s="255">
        <v>0</v>
      </c>
      <c r="P5" s="255">
        <v>1</v>
      </c>
      <c r="Q5" s="255">
        <v>0</v>
      </c>
      <c r="R5" s="255">
        <v>7</v>
      </c>
      <c r="S5" s="268">
        <v>3416</v>
      </c>
      <c r="T5" s="282" t="s">
        <v>284</v>
      </c>
      <c r="U5" s="269" t="s">
        <v>620</v>
      </c>
      <c r="V5" s="268" t="s">
        <v>239</v>
      </c>
      <c r="W5" s="269" t="s">
        <v>615</v>
      </c>
      <c r="X5" s="256" t="s">
        <v>616</v>
      </c>
      <c r="Y5" s="271">
        <v>1</v>
      </c>
      <c r="Z5" s="271">
        <v>0</v>
      </c>
      <c r="AA5" s="271">
        <v>0</v>
      </c>
      <c r="AB5" s="272">
        <v>1</v>
      </c>
      <c r="AC5" s="271">
        <v>1</v>
      </c>
      <c r="AD5" s="271">
        <v>0</v>
      </c>
      <c r="AE5" s="271">
        <v>0</v>
      </c>
      <c r="AF5" s="272">
        <v>1</v>
      </c>
      <c r="AG5" s="271">
        <v>0</v>
      </c>
      <c r="AH5" s="271">
        <v>0</v>
      </c>
      <c r="AI5" s="271">
        <v>0</v>
      </c>
      <c r="AJ5" s="272">
        <v>0</v>
      </c>
      <c r="AK5" s="271">
        <v>0</v>
      </c>
      <c r="AL5" s="271">
        <v>0</v>
      </c>
      <c r="AM5" s="271">
        <v>0</v>
      </c>
      <c r="AN5" s="272">
        <v>0</v>
      </c>
    </row>
    <row r="6" spans="1:40" ht="14.95" customHeight="1" thickBot="1" x14ac:dyDescent="0.3">
      <c r="A6" s="521">
        <v>42791</v>
      </c>
      <c r="B6" s="267" t="s">
        <v>268</v>
      </c>
      <c r="C6" s="235" t="s">
        <v>269</v>
      </c>
      <c r="D6" s="235" t="s">
        <v>281</v>
      </c>
      <c r="E6" s="236" t="s">
        <v>3</v>
      </c>
      <c r="F6" s="236">
        <v>13</v>
      </c>
      <c r="G6" s="236">
        <v>17</v>
      </c>
      <c r="H6" s="236">
        <v>0</v>
      </c>
      <c r="I6" s="236">
        <v>1</v>
      </c>
      <c r="J6" s="236">
        <v>1</v>
      </c>
      <c r="K6" s="236">
        <v>1</v>
      </c>
      <c r="L6" s="236">
        <v>0</v>
      </c>
      <c r="M6" s="236">
        <v>2</v>
      </c>
      <c r="N6" s="236">
        <v>0</v>
      </c>
      <c r="O6" s="236">
        <v>0</v>
      </c>
      <c r="P6" s="236">
        <v>0</v>
      </c>
      <c r="Q6" s="236">
        <v>0</v>
      </c>
      <c r="R6" s="236">
        <v>2</v>
      </c>
      <c r="S6" s="237">
        <v>1800</v>
      </c>
      <c r="T6" s="283" t="s">
        <v>289</v>
      </c>
      <c r="U6" s="238" t="s">
        <v>619</v>
      </c>
      <c r="V6" s="237" t="s">
        <v>239</v>
      </c>
      <c r="W6" s="239" t="s">
        <v>614</v>
      </c>
      <c r="X6" s="240" t="s">
        <v>613</v>
      </c>
      <c r="Y6" s="241">
        <v>1</v>
      </c>
      <c r="Z6" s="241">
        <v>0</v>
      </c>
      <c r="AA6" s="241">
        <v>0</v>
      </c>
      <c r="AB6" s="242">
        <v>1</v>
      </c>
      <c r="AC6" s="241">
        <v>0</v>
      </c>
      <c r="AD6" s="241">
        <v>0</v>
      </c>
      <c r="AE6" s="241">
        <v>0</v>
      </c>
      <c r="AF6" s="242">
        <v>0</v>
      </c>
      <c r="AG6" s="241">
        <v>1</v>
      </c>
      <c r="AH6" s="241">
        <v>0</v>
      </c>
      <c r="AI6" s="241">
        <v>0</v>
      </c>
      <c r="AJ6" s="242">
        <v>1</v>
      </c>
      <c r="AK6" s="241">
        <v>0</v>
      </c>
      <c r="AL6" s="241">
        <v>0</v>
      </c>
      <c r="AM6" s="241">
        <v>0</v>
      </c>
      <c r="AN6" s="242">
        <v>0</v>
      </c>
    </row>
    <row r="7" spans="1:40" ht="14.95" customHeight="1" thickBot="1" x14ac:dyDescent="0.3">
      <c r="A7" s="521">
        <v>42797</v>
      </c>
      <c r="B7" s="267" t="s">
        <v>268</v>
      </c>
      <c r="C7" s="235" t="s">
        <v>277</v>
      </c>
      <c r="D7" s="235" t="s">
        <v>290</v>
      </c>
      <c r="E7" s="236" t="s">
        <v>3</v>
      </c>
      <c r="F7" s="236">
        <v>23</v>
      </c>
      <c r="G7" s="236">
        <v>24</v>
      </c>
      <c r="H7" s="236">
        <v>0</v>
      </c>
      <c r="I7" s="236">
        <v>1</v>
      </c>
      <c r="J7" s="236">
        <v>2</v>
      </c>
      <c r="K7" s="236">
        <v>2</v>
      </c>
      <c r="L7" s="236">
        <v>1</v>
      </c>
      <c r="M7" s="236">
        <v>2</v>
      </c>
      <c r="N7" s="236">
        <v>1</v>
      </c>
      <c r="O7" s="236">
        <v>0</v>
      </c>
      <c r="P7" s="236">
        <v>0</v>
      </c>
      <c r="Q7" s="236">
        <v>0</v>
      </c>
      <c r="R7" s="236">
        <v>3</v>
      </c>
      <c r="S7" s="237">
        <v>900</v>
      </c>
      <c r="T7" s="283" t="s">
        <v>291</v>
      </c>
      <c r="U7" s="238" t="s">
        <v>620</v>
      </c>
      <c r="V7" s="237" t="s">
        <v>239</v>
      </c>
      <c r="W7" s="239" t="s">
        <v>621</v>
      </c>
      <c r="X7" s="240" t="s">
        <v>622</v>
      </c>
      <c r="Y7" s="241">
        <v>1</v>
      </c>
      <c r="Z7" s="241">
        <v>0</v>
      </c>
      <c r="AA7" s="241">
        <v>0</v>
      </c>
      <c r="AB7" s="242">
        <v>1</v>
      </c>
      <c r="AC7" s="241">
        <v>0</v>
      </c>
      <c r="AD7" s="241">
        <v>0</v>
      </c>
      <c r="AE7" s="241">
        <v>0</v>
      </c>
      <c r="AF7" s="242">
        <v>0</v>
      </c>
      <c r="AG7" s="241">
        <v>1</v>
      </c>
      <c r="AH7" s="241">
        <v>0</v>
      </c>
      <c r="AI7" s="241">
        <v>0</v>
      </c>
      <c r="AJ7" s="242">
        <v>1</v>
      </c>
      <c r="AK7" s="241">
        <v>0</v>
      </c>
      <c r="AL7" s="241">
        <v>0</v>
      </c>
      <c r="AM7" s="241">
        <v>0</v>
      </c>
      <c r="AN7" s="242">
        <v>0</v>
      </c>
    </row>
    <row r="8" spans="1:40" ht="14.95" customHeight="1" thickBot="1" x14ac:dyDescent="0.3">
      <c r="A8" s="253">
        <v>42896</v>
      </c>
      <c r="B8" s="254" t="s">
        <v>50</v>
      </c>
      <c r="C8" s="254" t="s">
        <v>41</v>
      </c>
      <c r="D8" s="254" t="s">
        <v>223</v>
      </c>
      <c r="E8" s="255" t="s">
        <v>3</v>
      </c>
      <c r="F8" s="255">
        <v>0</v>
      </c>
      <c r="G8" s="255">
        <v>13</v>
      </c>
      <c r="H8" s="255" t="s">
        <v>308</v>
      </c>
      <c r="I8" s="255" t="s">
        <v>308</v>
      </c>
      <c r="J8" s="255">
        <v>0</v>
      </c>
      <c r="K8" s="255">
        <v>0</v>
      </c>
      <c r="L8" s="255">
        <v>0</v>
      </c>
      <c r="M8" s="255">
        <v>0</v>
      </c>
      <c r="N8" s="255">
        <v>1</v>
      </c>
      <c r="O8" s="255">
        <v>0</v>
      </c>
      <c r="P8" s="255" t="s">
        <v>308</v>
      </c>
      <c r="Q8" s="255" t="s">
        <v>308</v>
      </c>
      <c r="R8" s="255">
        <v>1</v>
      </c>
      <c r="S8" s="268">
        <v>1500</v>
      </c>
      <c r="T8" s="282" t="s">
        <v>325</v>
      </c>
      <c r="U8" s="269" t="s">
        <v>201</v>
      </c>
      <c r="V8" s="268" t="s">
        <v>239</v>
      </c>
      <c r="W8" s="256" t="s">
        <v>415</v>
      </c>
      <c r="X8" s="270" t="s">
        <v>245</v>
      </c>
      <c r="Y8" s="271">
        <v>1</v>
      </c>
      <c r="Z8" s="271">
        <v>0</v>
      </c>
      <c r="AA8" s="271">
        <v>0</v>
      </c>
      <c r="AB8" s="272">
        <v>1</v>
      </c>
      <c r="AC8" s="271">
        <v>1</v>
      </c>
      <c r="AD8" s="271">
        <v>0</v>
      </c>
      <c r="AE8" s="271">
        <v>0</v>
      </c>
      <c r="AF8" s="272">
        <v>1</v>
      </c>
      <c r="AG8" s="271">
        <v>0</v>
      </c>
      <c r="AH8" s="271">
        <v>0</v>
      </c>
      <c r="AI8" s="271">
        <v>0</v>
      </c>
      <c r="AJ8" s="272">
        <v>0</v>
      </c>
      <c r="AK8" s="271">
        <v>0</v>
      </c>
      <c r="AL8" s="271">
        <v>0</v>
      </c>
      <c r="AM8" s="271">
        <v>0</v>
      </c>
      <c r="AN8" s="272">
        <v>0</v>
      </c>
    </row>
    <row r="9" spans="1:40" ht="14.95" customHeight="1" thickBot="1" x14ac:dyDescent="0.3">
      <c r="A9" s="253">
        <v>42903</v>
      </c>
      <c r="B9" s="254" t="s">
        <v>50</v>
      </c>
      <c r="C9" s="254" t="s">
        <v>34</v>
      </c>
      <c r="D9" s="254" t="s">
        <v>348</v>
      </c>
      <c r="E9" s="255" t="s">
        <v>3</v>
      </c>
      <c r="F9" s="255">
        <v>9</v>
      </c>
      <c r="G9" s="255">
        <v>25</v>
      </c>
      <c r="H9" s="255" t="s">
        <v>308</v>
      </c>
      <c r="I9" s="255" t="s">
        <v>308</v>
      </c>
      <c r="J9" s="255">
        <v>0</v>
      </c>
      <c r="K9" s="255">
        <v>0</v>
      </c>
      <c r="L9" s="255">
        <v>0</v>
      </c>
      <c r="M9" s="255">
        <v>3</v>
      </c>
      <c r="N9" s="255">
        <v>2</v>
      </c>
      <c r="O9" s="255">
        <v>0</v>
      </c>
      <c r="P9" s="255" t="s">
        <v>308</v>
      </c>
      <c r="Q9" s="255" t="s">
        <v>308</v>
      </c>
      <c r="R9" s="255">
        <v>3</v>
      </c>
      <c r="S9" s="268">
        <v>1500</v>
      </c>
      <c r="T9" s="282" t="s">
        <v>198</v>
      </c>
      <c r="U9" s="269" t="s">
        <v>415</v>
      </c>
      <c r="V9" s="268" t="s">
        <v>239</v>
      </c>
      <c r="W9" s="269" t="s">
        <v>201</v>
      </c>
      <c r="X9" s="256" t="s">
        <v>245</v>
      </c>
      <c r="Y9" s="271">
        <v>1</v>
      </c>
      <c r="Z9" s="271">
        <v>0</v>
      </c>
      <c r="AA9" s="271">
        <v>0</v>
      </c>
      <c r="AB9" s="272">
        <v>1</v>
      </c>
      <c r="AC9" s="271">
        <v>1</v>
      </c>
      <c r="AD9" s="271">
        <v>0</v>
      </c>
      <c r="AE9" s="271">
        <v>0</v>
      </c>
      <c r="AF9" s="271">
        <v>1</v>
      </c>
      <c r="AG9" s="271">
        <v>0</v>
      </c>
      <c r="AH9" s="271">
        <v>0</v>
      </c>
      <c r="AI9" s="271">
        <v>0</v>
      </c>
      <c r="AJ9" s="271">
        <v>0</v>
      </c>
      <c r="AK9" s="271">
        <v>0</v>
      </c>
      <c r="AL9" s="271">
        <v>0</v>
      </c>
      <c r="AM9" s="271">
        <v>0</v>
      </c>
      <c r="AN9" s="271">
        <v>0</v>
      </c>
    </row>
    <row r="10" spans="1:40" ht="14.95" customHeight="1" thickBot="1" x14ac:dyDescent="0.3">
      <c r="A10" s="253">
        <v>42910</v>
      </c>
      <c r="B10" s="274" t="s">
        <v>360</v>
      </c>
      <c r="C10" s="254" t="s">
        <v>73</v>
      </c>
      <c r="D10" s="254" t="s">
        <v>361</v>
      </c>
      <c r="E10" s="255" t="s">
        <v>2</v>
      </c>
      <c r="F10" s="255">
        <v>28</v>
      </c>
      <c r="G10" s="255">
        <v>28</v>
      </c>
      <c r="H10" s="255" t="s">
        <v>308</v>
      </c>
      <c r="I10" s="255" t="s">
        <v>308</v>
      </c>
      <c r="J10" s="255">
        <v>3</v>
      </c>
      <c r="K10" s="255">
        <v>2</v>
      </c>
      <c r="L10" s="255">
        <v>0</v>
      </c>
      <c r="M10" s="255">
        <v>3</v>
      </c>
      <c r="N10" s="255">
        <v>0</v>
      </c>
      <c r="O10" s="255">
        <v>0</v>
      </c>
      <c r="P10" s="255" t="s">
        <v>308</v>
      </c>
      <c r="Q10" s="255" t="s">
        <v>308</v>
      </c>
      <c r="R10" s="255">
        <v>4</v>
      </c>
      <c r="S10" s="268">
        <v>13138</v>
      </c>
      <c r="T10" s="282" t="s">
        <v>677</v>
      </c>
      <c r="U10" s="269" t="s">
        <v>245</v>
      </c>
      <c r="V10" s="268" t="s">
        <v>678</v>
      </c>
      <c r="W10" s="269" t="s">
        <v>201</v>
      </c>
      <c r="X10" s="256" t="s">
        <v>415</v>
      </c>
      <c r="Y10" s="271">
        <v>1</v>
      </c>
      <c r="Z10" s="271">
        <v>0</v>
      </c>
      <c r="AA10" s="271">
        <v>1</v>
      </c>
      <c r="AB10" s="272">
        <v>0</v>
      </c>
      <c r="AC10" s="271">
        <v>1</v>
      </c>
      <c r="AD10" s="271">
        <v>0</v>
      </c>
      <c r="AE10" s="271">
        <v>1</v>
      </c>
      <c r="AF10" s="272">
        <v>0</v>
      </c>
      <c r="AG10" s="271">
        <v>0</v>
      </c>
      <c r="AH10" s="271">
        <v>0</v>
      </c>
      <c r="AI10" s="271">
        <v>0</v>
      </c>
      <c r="AJ10" s="272">
        <v>0</v>
      </c>
      <c r="AK10" s="271">
        <v>0</v>
      </c>
      <c r="AL10" s="271">
        <v>0</v>
      </c>
      <c r="AM10" s="271">
        <v>0</v>
      </c>
      <c r="AN10" s="272">
        <v>0</v>
      </c>
    </row>
    <row r="11" spans="1:40" ht="14.95" customHeight="1" thickBot="1" x14ac:dyDescent="0.3">
      <c r="A11" s="244">
        <v>42917</v>
      </c>
      <c r="B11" s="267" t="s">
        <v>360</v>
      </c>
      <c r="C11" s="235" t="s">
        <v>73</v>
      </c>
      <c r="D11" s="235" t="s">
        <v>362</v>
      </c>
      <c r="E11" s="236" t="s">
        <v>3</v>
      </c>
      <c r="F11" s="236">
        <v>16</v>
      </c>
      <c r="G11" s="236">
        <v>52</v>
      </c>
      <c r="H11" s="236" t="s">
        <v>308</v>
      </c>
      <c r="I11" s="236" t="s">
        <v>308</v>
      </c>
      <c r="J11" s="236">
        <v>1</v>
      </c>
      <c r="K11" s="236">
        <v>1</v>
      </c>
      <c r="L11" s="236">
        <v>0</v>
      </c>
      <c r="M11" s="236">
        <v>3</v>
      </c>
      <c r="N11" s="236">
        <v>1</v>
      </c>
      <c r="O11" s="236">
        <v>0</v>
      </c>
      <c r="P11" s="236" t="s">
        <v>308</v>
      </c>
      <c r="Q11" s="236" t="s">
        <v>308</v>
      </c>
      <c r="R11" s="236">
        <v>8</v>
      </c>
      <c r="S11" s="395">
        <v>5000</v>
      </c>
      <c r="T11" s="591" t="s">
        <v>688</v>
      </c>
      <c r="U11" s="395" t="s">
        <v>201</v>
      </c>
      <c r="V11" s="395" t="s">
        <v>678</v>
      </c>
      <c r="W11" s="395" t="s">
        <v>245</v>
      </c>
      <c r="X11" s="395" t="s">
        <v>415</v>
      </c>
      <c r="Y11" s="241">
        <v>1</v>
      </c>
      <c r="Z11" s="241">
        <v>0</v>
      </c>
      <c r="AA11" s="241">
        <v>0</v>
      </c>
      <c r="AB11" s="242">
        <v>1</v>
      </c>
      <c r="AC11" s="241">
        <v>0</v>
      </c>
      <c r="AD11" s="241">
        <v>0</v>
      </c>
      <c r="AE11" s="241">
        <v>0</v>
      </c>
      <c r="AF11" s="242">
        <v>0</v>
      </c>
      <c r="AG11" s="241">
        <v>1</v>
      </c>
      <c r="AH11" s="241">
        <v>0</v>
      </c>
      <c r="AI11" s="241">
        <v>0</v>
      </c>
      <c r="AJ11" s="242">
        <v>1</v>
      </c>
      <c r="AK11" s="241">
        <v>0</v>
      </c>
      <c r="AL11" s="241">
        <v>0</v>
      </c>
      <c r="AM11" s="241">
        <v>0</v>
      </c>
      <c r="AN11" s="242">
        <v>0</v>
      </c>
    </row>
    <row r="12" spans="1:40" ht="14.95" customHeight="1" thickBot="1" x14ac:dyDescent="0.3">
      <c r="A12" s="519">
        <v>43050</v>
      </c>
      <c r="B12" s="267" t="s">
        <v>50</v>
      </c>
      <c r="C12" s="267" t="s">
        <v>41</v>
      </c>
      <c r="D12" s="267" t="s">
        <v>264</v>
      </c>
      <c r="E12" s="236" t="s">
        <v>3</v>
      </c>
      <c r="F12" s="236">
        <v>22</v>
      </c>
      <c r="G12" s="236">
        <v>54</v>
      </c>
      <c r="H12" s="236" t="s">
        <v>308</v>
      </c>
      <c r="I12" s="236" t="s">
        <v>308</v>
      </c>
      <c r="J12" s="236">
        <v>3</v>
      </c>
      <c r="K12" s="236">
        <v>2</v>
      </c>
      <c r="L12" s="236">
        <v>0</v>
      </c>
      <c r="M12" s="236">
        <v>1</v>
      </c>
      <c r="N12" s="236">
        <v>0</v>
      </c>
      <c r="O12" s="236">
        <v>0</v>
      </c>
      <c r="P12" s="236" t="s">
        <v>308</v>
      </c>
      <c r="Q12" s="236" t="s">
        <v>308</v>
      </c>
      <c r="R12" s="236">
        <v>6</v>
      </c>
      <c r="S12" s="237">
        <v>25000</v>
      </c>
      <c r="T12" s="283" t="s">
        <v>816</v>
      </c>
      <c r="U12" s="238" t="s">
        <v>245</v>
      </c>
      <c r="V12" s="237" t="s">
        <v>815</v>
      </c>
      <c r="W12" s="239" t="s">
        <v>317</v>
      </c>
      <c r="X12" s="240" t="s">
        <v>262</v>
      </c>
      <c r="Y12" s="241">
        <v>1</v>
      </c>
      <c r="Z12" s="241">
        <v>0</v>
      </c>
      <c r="AA12" s="241">
        <v>0</v>
      </c>
      <c r="AB12" s="242">
        <v>1</v>
      </c>
      <c r="AC12" s="241">
        <v>0</v>
      </c>
      <c r="AD12" s="241">
        <v>0</v>
      </c>
      <c r="AE12" s="241">
        <v>0</v>
      </c>
      <c r="AF12" s="242">
        <v>0</v>
      </c>
      <c r="AG12" s="241">
        <v>1</v>
      </c>
      <c r="AH12" s="241">
        <v>0</v>
      </c>
      <c r="AI12" s="241">
        <v>0</v>
      </c>
      <c r="AJ12" s="242">
        <v>1</v>
      </c>
      <c r="AK12" s="241">
        <v>0</v>
      </c>
      <c r="AL12" s="241">
        <v>0</v>
      </c>
      <c r="AM12" s="241">
        <v>0</v>
      </c>
      <c r="AN12" s="242">
        <v>0</v>
      </c>
    </row>
    <row r="13" spans="1:40" ht="14.95" customHeight="1" thickBot="1" x14ac:dyDescent="0.3">
      <c r="A13" s="519">
        <v>43057</v>
      </c>
      <c r="B13" s="267" t="s">
        <v>50</v>
      </c>
      <c r="C13" s="267" t="s">
        <v>248</v>
      </c>
      <c r="D13" s="267" t="s">
        <v>801</v>
      </c>
      <c r="E13" s="604" t="s">
        <v>1</v>
      </c>
      <c r="F13" s="604">
        <v>37</v>
      </c>
      <c r="G13" s="236">
        <v>27</v>
      </c>
      <c r="H13" s="236" t="s">
        <v>308</v>
      </c>
      <c r="I13" s="236" t="s">
        <v>308</v>
      </c>
      <c r="J13" s="236">
        <v>4</v>
      </c>
      <c r="K13" s="236">
        <v>4</v>
      </c>
      <c r="L13" s="236">
        <v>0</v>
      </c>
      <c r="M13" s="236">
        <v>3</v>
      </c>
      <c r="N13" s="236">
        <v>0</v>
      </c>
      <c r="O13" s="236">
        <v>0</v>
      </c>
      <c r="P13" s="236" t="s">
        <v>308</v>
      </c>
      <c r="Q13" s="236" t="s">
        <v>308</v>
      </c>
      <c r="R13" s="236">
        <v>4</v>
      </c>
      <c r="S13" s="395">
        <v>7000</v>
      </c>
      <c r="T13" s="624" t="s">
        <v>859</v>
      </c>
      <c r="U13" s="395" t="s">
        <v>265</v>
      </c>
      <c r="V13" s="395" t="s">
        <v>239</v>
      </c>
      <c r="W13" s="395" t="s">
        <v>860</v>
      </c>
      <c r="X13" s="395" t="s">
        <v>861</v>
      </c>
      <c r="Y13" s="241">
        <v>1</v>
      </c>
      <c r="Z13" s="241">
        <v>1</v>
      </c>
      <c r="AA13" s="241">
        <v>0</v>
      </c>
      <c r="AB13" s="242">
        <v>0</v>
      </c>
      <c r="AC13" s="241">
        <v>0</v>
      </c>
      <c r="AD13" s="241">
        <v>0</v>
      </c>
      <c r="AE13" s="241">
        <v>0</v>
      </c>
      <c r="AF13" s="242">
        <v>0</v>
      </c>
      <c r="AG13" s="241">
        <v>1</v>
      </c>
      <c r="AH13" s="241">
        <v>1</v>
      </c>
      <c r="AI13" s="241">
        <v>0</v>
      </c>
      <c r="AJ13" s="242">
        <v>0</v>
      </c>
      <c r="AK13" s="241">
        <v>0</v>
      </c>
      <c r="AL13" s="241">
        <v>0</v>
      </c>
      <c r="AM13" s="241">
        <v>0</v>
      </c>
      <c r="AN13" s="242">
        <v>0</v>
      </c>
    </row>
    <row r="14" spans="1:40" ht="14.95" customHeight="1" thickBot="1" x14ac:dyDescent="0.3">
      <c r="A14" s="611">
        <v>43064</v>
      </c>
      <c r="B14" s="612" t="s">
        <v>50</v>
      </c>
      <c r="C14" s="612" t="s">
        <v>31</v>
      </c>
      <c r="D14" s="612" t="s">
        <v>811</v>
      </c>
      <c r="E14" s="613" t="s">
        <v>3</v>
      </c>
      <c r="F14" s="613">
        <v>17</v>
      </c>
      <c r="G14" s="613">
        <v>57</v>
      </c>
      <c r="H14" s="613" t="s">
        <v>308</v>
      </c>
      <c r="I14" s="613" t="s">
        <v>308</v>
      </c>
      <c r="J14" s="613">
        <v>2</v>
      </c>
      <c r="K14" s="613">
        <v>1</v>
      </c>
      <c r="L14" s="613">
        <v>0</v>
      </c>
      <c r="M14" s="613">
        <v>1</v>
      </c>
      <c r="N14" s="613">
        <v>0</v>
      </c>
      <c r="O14" s="613">
        <v>0</v>
      </c>
      <c r="P14" s="613" t="s">
        <v>308</v>
      </c>
      <c r="Q14" s="613" t="s">
        <v>308</v>
      </c>
      <c r="R14" s="613">
        <v>9</v>
      </c>
      <c r="S14" s="614">
        <v>3500</v>
      </c>
      <c r="T14" s="633" t="s">
        <v>899</v>
      </c>
      <c r="U14" s="614" t="s">
        <v>192</v>
      </c>
      <c r="V14" s="614" t="s">
        <v>851</v>
      </c>
      <c r="W14" s="614" t="s">
        <v>415</v>
      </c>
      <c r="X14" s="614" t="s">
        <v>862</v>
      </c>
      <c r="Y14" s="615">
        <v>1</v>
      </c>
      <c r="Z14" s="615">
        <v>0</v>
      </c>
      <c r="AA14" s="615">
        <v>0</v>
      </c>
      <c r="AB14" s="616">
        <v>1</v>
      </c>
      <c r="AC14" s="615">
        <v>0</v>
      </c>
      <c r="AD14" s="615">
        <v>0</v>
      </c>
      <c r="AE14" s="615">
        <v>0</v>
      </c>
      <c r="AF14" s="616">
        <v>0</v>
      </c>
      <c r="AG14" s="615">
        <v>0</v>
      </c>
      <c r="AH14" s="615">
        <v>0</v>
      </c>
      <c r="AI14" s="615">
        <v>0</v>
      </c>
      <c r="AJ14" s="616">
        <v>0</v>
      </c>
      <c r="AK14" s="615">
        <v>1</v>
      </c>
      <c r="AL14" s="615">
        <v>0</v>
      </c>
      <c r="AM14" s="615">
        <v>0</v>
      </c>
      <c r="AN14" s="616">
        <v>1</v>
      </c>
    </row>
    <row r="15" spans="1:40" ht="15.8" thickBot="1" x14ac:dyDescent="0.3">
      <c r="A15" s="560"/>
      <c r="B15" s="561"/>
      <c r="C15" s="663" t="s">
        <v>704</v>
      </c>
      <c r="D15" s="664"/>
      <c r="E15" s="665"/>
      <c r="F15" s="555">
        <f>SUM(F3:F7)</f>
        <v>112</v>
      </c>
      <c r="G15" s="555">
        <f t="shared" ref="G15:R15" si="0">SUM(G3:G7)</f>
        <v>127</v>
      </c>
      <c r="H15" s="555">
        <f t="shared" si="0"/>
        <v>2</v>
      </c>
      <c r="I15" s="555">
        <f t="shared" si="0"/>
        <v>2</v>
      </c>
      <c r="J15" s="555">
        <f t="shared" si="0"/>
        <v>13</v>
      </c>
      <c r="K15" s="555">
        <f t="shared" si="0"/>
        <v>10</v>
      </c>
      <c r="L15" s="555">
        <f t="shared" si="0"/>
        <v>1</v>
      </c>
      <c r="M15" s="555">
        <f t="shared" si="0"/>
        <v>8</v>
      </c>
      <c r="N15" s="555">
        <f t="shared" si="0"/>
        <v>3</v>
      </c>
      <c r="O15" s="555">
        <f t="shared" si="0"/>
        <v>0</v>
      </c>
      <c r="P15" s="555">
        <f t="shared" si="0"/>
        <v>1</v>
      </c>
      <c r="Q15" s="555">
        <f t="shared" si="0"/>
        <v>0</v>
      </c>
      <c r="R15" s="555">
        <f t="shared" si="0"/>
        <v>16</v>
      </c>
      <c r="W15" s="556"/>
      <c r="X15" s="582" t="s">
        <v>704</v>
      </c>
      <c r="Y15" s="555">
        <f t="shared" ref="Y15:AN15" si="1">SUM(Y3:Y7)</f>
        <v>5</v>
      </c>
      <c r="Z15" s="555">
        <f t="shared" si="1"/>
        <v>1</v>
      </c>
      <c r="AA15" s="555">
        <f t="shared" si="1"/>
        <v>0</v>
      </c>
      <c r="AB15" s="555">
        <f t="shared" si="1"/>
        <v>4</v>
      </c>
      <c r="AC15" s="557">
        <f t="shared" si="1"/>
        <v>3</v>
      </c>
      <c r="AD15" s="557">
        <f t="shared" si="1"/>
        <v>1</v>
      </c>
      <c r="AE15" s="557">
        <f t="shared" si="1"/>
        <v>0</v>
      </c>
      <c r="AF15" s="557">
        <f t="shared" si="1"/>
        <v>2</v>
      </c>
      <c r="AG15" s="558">
        <f t="shared" si="1"/>
        <v>2</v>
      </c>
      <c r="AH15" s="558">
        <f t="shared" si="1"/>
        <v>0</v>
      </c>
      <c r="AI15" s="558">
        <f t="shared" si="1"/>
        <v>0</v>
      </c>
      <c r="AJ15" s="558">
        <f t="shared" si="1"/>
        <v>2</v>
      </c>
      <c r="AK15" s="559">
        <f t="shared" si="1"/>
        <v>0</v>
      </c>
      <c r="AL15" s="559">
        <f t="shared" si="1"/>
        <v>0</v>
      </c>
      <c r="AM15" s="559">
        <f t="shared" si="1"/>
        <v>0</v>
      </c>
      <c r="AN15" s="559">
        <f t="shared" si="1"/>
        <v>0</v>
      </c>
    </row>
    <row r="16" spans="1:40" ht="15.8" thickBot="1" x14ac:dyDescent="0.3">
      <c r="A16" s="560"/>
      <c r="B16" s="561"/>
      <c r="C16" s="700" t="s">
        <v>702</v>
      </c>
      <c r="D16" s="701"/>
      <c r="E16" s="702"/>
      <c r="F16" s="562">
        <f>SUM(F8:F9)</f>
        <v>9</v>
      </c>
      <c r="G16" s="562">
        <f>SUM(G8:G9)</f>
        <v>38</v>
      </c>
      <c r="H16" s="562" t="s">
        <v>308</v>
      </c>
      <c r="I16" s="562" t="s">
        <v>308</v>
      </c>
      <c r="J16" s="562">
        <f t="shared" ref="J16:O16" si="2">SUM(J8:J9)</f>
        <v>0</v>
      </c>
      <c r="K16" s="562">
        <f t="shared" si="2"/>
        <v>0</v>
      </c>
      <c r="L16" s="562">
        <f t="shared" si="2"/>
        <v>0</v>
      </c>
      <c r="M16" s="562">
        <f t="shared" si="2"/>
        <v>3</v>
      </c>
      <c r="N16" s="562">
        <f t="shared" si="2"/>
        <v>3</v>
      </c>
      <c r="O16" s="562">
        <f t="shared" si="2"/>
        <v>0</v>
      </c>
      <c r="P16" s="562" t="s">
        <v>308</v>
      </c>
      <c r="Q16" s="562" t="s">
        <v>308</v>
      </c>
      <c r="R16" s="562">
        <f>SUM(R8:R9)</f>
        <v>4</v>
      </c>
      <c r="S16" s="563"/>
      <c r="T16" s="563"/>
      <c r="U16" s="563"/>
      <c r="V16" s="563"/>
      <c r="W16" s="564"/>
      <c r="X16" s="583" t="s">
        <v>702</v>
      </c>
      <c r="Y16" s="562">
        <f t="shared" ref="Y16:AN16" si="3">SUM(Y8:Y9)</f>
        <v>2</v>
      </c>
      <c r="Z16" s="562">
        <f t="shared" si="3"/>
        <v>0</v>
      </c>
      <c r="AA16" s="562">
        <f t="shared" si="3"/>
        <v>0</v>
      </c>
      <c r="AB16" s="562">
        <f t="shared" si="3"/>
        <v>2</v>
      </c>
      <c r="AC16" s="565">
        <f t="shared" si="3"/>
        <v>2</v>
      </c>
      <c r="AD16" s="565">
        <f t="shared" si="3"/>
        <v>0</v>
      </c>
      <c r="AE16" s="565">
        <f t="shared" si="3"/>
        <v>0</v>
      </c>
      <c r="AF16" s="565">
        <f t="shared" si="3"/>
        <v>2</v>
      </c>
      <c r="AG16" s="566">
        <f t="shared" si="3"/>
        <v>0</v>
      </c>
      <c r="AH16" s="566">
        <f t="shared" si="3"/>
        <v>0</v>
      </c>
      <c r="AI16" s="566">
        <f t="shared" si="3"/>
        <v>0</v>
      </c>
      <c r="AJ16" s="566">
        <f t="shared" si="3"/>
        <v>0</v>
      </c>
      <c r="AK16" s="567">
        <f t="shared" si="3"/>
        <v>0</v>
      </c>
      <c r="AL16" s="567">
        <f t="shared" si="3"/>
        <v>0</v>
      </c>
      <c r="AM16" s="567">
        <f t="shared" si="3"/>
        <v>0</v>
      </c>
      <c r="AN16" s="567">
        <f t="shared" si="3"/>
        <v>0</v>
      </c>
    </row>
    <row r="17" spans="1:40" ht="15.8" thickBot="1" x14ac:dyDescent="0.3">
      <c r="A17" s="560"/>
      <c r="B17" s="561"/>
      <c r="C17" s="672" t="s">
        <v>705</v>
      </c>
      <c r="D17" s="673"/>
      <c r="E17" s="674"/>
      <c r="F17" s="568">
        <f>SUM(F10:F11)</f>
        <v>44</v>
      </c>
      <c r="G17" s="568">
        <f>SUM(G10:G11)</f>
        <v>80</v>
      </c>
      <c r="H17" s="568" t="s">
        <v>308</v>
      </c>
      <c r="I17" s="568" t="s">
        <v>308</v>
      </c>
      <c r="J17" s="568">
        <f t="shared" ref="J17:O17" si="4">SUM(J10:J11)</f>
        <v>4</v>
      </c>
      <c r="K17" s="568">
        <f t="shared" si="4"/>
        <v>3</v>
      </c>
      <c r="L17" s="568">
        <f t="shared" si="4"/>
        <v>0</v>
      </c>
      <c r="M17" s="568">
        <f t="shared" si="4"/>
        <v>6</v>
      </c>
      <c r="N17" s="568">
        <f t="shared" si="4"/>
        <v>1</v>
      </c>
      <c r="O17" s="568">
        <f t="shared" si="4"/>
        <v>0</v>
      </c>
      <c r="P17" s="568" t="s">
        <v>308</v>
      </c>
      <c r="Q17" s="568" t="s">
        <v>308</v>
      </c>
      <c r="R17" s="568">
        <f>SUM(R10:R11)</f>
        <v>12</v>
      </c>
      <c r="S17" s="569"/>
      <c r="T17" s="569"/>
      <c r="U17" s="569"/>
      <c r="V17" s="569"/>
      <c r="W17" s="570"/>
      <c r="X17" s="584" t="s">
        <v>705</v>
      </c>
      <c r="Y17" s="568">
        <f t="shared" ref="Y17:AN17" si="5">SUM(Y10:Y11)</f>
        <v>2</v>
      </c>
      <c r="Z17" s="568">
        <f t="shared" si="5"/>
        <v>0</v>
      </c>
      <c r="AA17" s="568">
        <f t="shared" si="5"/>
        <v>1</v>
      </c>
      <c r="AB17" s="568">
        <f t="shared" si="5"/>
        <v>1</v>
      </c>
      <c r="AC17" s="572">
        <f t="shared" si="5"/>
        <v>1</v>
      </c>
      <c r="AD17" s="572">
        <f t="shared" si="5"/>
        <v>0</v>
      </c>
      <c r="AE17" s="572">
        <f t="shared" si="5"/>
        <v>1</v>
      </c>
      <c r="AF17" s="572">
        <f t="shared" si="5"/>
        <v>0</v>
      </c>
      <c r="AG17" s="573">
        <f t="shared" si="5"/>
        <v>1</v>
      </c>
      <c r="AH17" s="573">
        <f t="shared" si="5"/>
        <v>0</v>
      </c>
      <c r="AI17" s="573">
        <f t="shared" si="5"/>
        <v>0</v>
      </c>
      <c r="AJ17" s="573">
        <f t="shared" si="5"/>
        <v>1</v>
      </c>
      <c r="AK17" s="574">
        <f t="shared" si="5"/>
        <v>0</v>
      </c>
      <c r="AL17" s="574">
        <f t="shared" si="5"/>
        <v>0</v>
      </c>
      <c r="AM17" s="574">
        <f t="shared" si="5"/>
        <v>0</v>
      </c>
      <c r="AN17" s="574">
        <f t="shared" si="5"/>
        <v>0</v>
      </c>
    </row>
    <row r="18" spans="1:40" ht="15.8" thickBot="1" x14ac:dyDescent="0.3">
      <c r="A18" s="560"/>
      <c r="B18" s="561"/>
      <c r="C18" s="672" t="s">
        <v>701</v>
      </c>
      <c r="D18" s="703"/>
      <c r="E18" s="704"/>
      <c r="F18" s="568">
        <f>SUM(F12:F14)</f>
        <v>76</v>
      </c>
      <c r="G18" s="568">
        <f>SUM(G12:G14)</f>
        <v>138</v>
      </c>
      <c r="H18" s="568" t="s">
        <v>308</v>
      </c>
      <c r="I18" s="568" t="s">
        <v>308</v>
      </c>
      <c r="J18" s="568">
        <f t="shared" ref="J18:O18" si="6">SUM(J12:J14)</f>
        <v>9</v>
      </c>
      <c r="K18" s="568">
        <f t="shared" si="6"/>
        <v>7</v>
      </c>
      <c r="L18" s="568">
        <f t="shared" si="6"/>
        <v>0</v>
      </c>
      <c r="M18" s="568">
        <f t="shared" si="6"/>
        <v>5</v>
      </c>
      <c r="N18" s="568">
        <f t="shared" si="6"/>
        <v>0</v>
      </c>
      <c r="O18" s="568">
        <f t="shared" si="6"/>
        <v>0</v>
      </c>
      <c r="P18" s="568" t="s">
        <v>308</v>
      </c>
      <c r="Q18" s="568" t="s">
        <v>308</v>
      </c>
      <c r="R18" s="568">
        <f>SUM(R12:R14)</f>
        <v>19</v>
      </c>
      <c r="S18" s="569"/>
      <c r="T18" s="569"/>
      <c r="U18" s="569"/>
      <c r="V18" s="569"/>
      <c r="W18" s="570"/>
      <c r="X18" s="584" t="s">
        <v>701</v>
      </c>
      <c r="Y18" s="568">
        <f t="shared" ref="Y18:AN18" si="7">SUM(Y12:Y14)</f>
        <v>3</v>
      </c>
      <c r="Z18" s="568">
        <f t="shared" si="7"/>
        <v>1</v>
      </c>
      <c r="AA18" s="568">
        <f t="shared" si="7"/>
        <v>0</v>
      </c>
      <c r="AB18" s="568">
        <f t="shared" si="7"/>
        <v>2</v>
      </c>
      <c r="AC18" s="572">
        <f t="shared" si="7"/>
        <v>0</v>
      </c>
      <c r="AD18" s="572">
        <f t="shared" si="7"/>
        <v>0</v>
      </c>
      <c r="AE18" s="572">
        <f t="shared" si="7"/>
        <v>0</v>
      </c>
      <c r="AF18" s="572">
        <f t="shared" si="7"/>
        <v>0</v>
      </c>
      <c r="AG18" s="573">
        <f t="shared" si="7"/>
        <v>2</v>
      </c>
      <c r="AH18" s="573">
        <f t="shared" si="7"/>
        <v>1</v>
      </c>
      <c r="AI18" s="573">
        <f t="shared" si="7"/>
        <v>0</v>
      </c>
      <c r="AJ18" s="573">
        <f t="shared" si="7"/>
        <v>1</v>
      </c>
      <c r="AK18" s="574">
        <f t="shared" si="7"/>
        <v>1</v>
      </c>
      <c r="AL18" s="574">
        <f t="shared" si="7"/>
        <v>0</v>
      </c>
      <c r="AM18" s="574">
        <f t="shared" si="7"/>
        <v>0</v>
      </c>
      <c r="AN18" s="574">
        <f t="shared" si="7"/>
        <v>1</v>
      </c>
    </row>
    <row r="19" spans="1:40" ht="15.8" thickBot="1" x14ac:dyDescent="0.3">
      <c r="A19" s="560"/>
      <c r="B19" s="561"/>
      <c r="C19" s="669" t="s">
        <v>699</v>
      </c>
      <c r="D19" s="670"/>
      <c r="E19" s="671"/>
      <c r="F19" s="575">
        <f>SUM(F3:F14)</f>
        <v>241</v>
      </c>
      <c r="G19" s="575">
        <f t="shared" ref="G19:R19" si="8">SUM(G3:G14)</f>
        <v>383</v>
      </c>
      <c r="H19" s="575">
        <f t="shared" si="8"/>
        <v>2</v>
      </c>
      <c r="I19" s="575">
        <f t="shared" si="8"/>
        <v>2</v>
      </c>
      <c r="J19" s="575">
        <f t="shared" si="8"/>
        <v>26</v>
      </c>
      <c r="K19" s="575">
        <f t="shared" si="8"/>
        <v>20</v>
      </c>
      <c r="L19" s="575">
        <f t="shared" si="8"/>
        <v>1</v>
      </c>
      <c r="M19" s="575">
        <f t="shared" si="8"/>
        <v>22</v>
      </c>
      <c r="N19" s="575">
        <f t="shared" si="8"/>
        <v>7</v>
      </c>
      <c r="O19" s="575">
        <f t="shared" si="8"/>
        <v>0</v>
      </c>
      <c r="P19" s="575">
        <f t="shared" si="8"/>
        <v>1</v>
      </c>
      <c r="Q19" s="575">
        <f t="shared" si="8"/>
        <v>0</v>
      </c>
      <c r="R19" s="575">
        <f t="shared" si="8"/>
        <v>51</v>
      </c>
      <c r="S19" s="576"/>
      <c r="T19" s="576"/>
      <c r="U19" s="576"/>
      <c r="V19" s="576"/>
      <c r="W19" s="577"/>
      <c r="X19" s="585" t="s">
        <v>699</v>
      </c>
      <c r="Y19" s="635">
        <f t="shared" ref="Y19:AN19" si="9">SUM(Y3:Y14)</f>
        <v>12</v>
      </c>
      <c r="Z19" s="635">
        <f t="shared" si="9"/>
        <v>2</v>
      </c>
      <c r="AA19" s="635">
        <f t="shared" si="9"/>
        <v>1</v>
      </c>
      <c r="AB19" s="635">
        <f t="shared" si="9"/>
        <v>9</v>
      </c>
      <c r="AC19" s="636">
        <f t="shared" si="9"/>
        <v>6</v>
      </c>
      <c r="AD19" s="636">
        <f t="shared" si="9"/>
        <v>1</v>
      </c>
      <c r="AE19" s="636">
        <f t="shared" si="9"/>
        <v>1</v>
      </c>
      <c r="AF19" s="636">
        <f t="shared" si="9"/>
        <v>4</v>
      </c>
      <c r="AG19" s="637">
        <f t="shared" si="9"/>
        <v>5</v>
      </c>
      <c r="AH19" s="637">
        <f t="shared" si="9"/>
        <v>1</v>
      </c>
      <c r="AI19" s="637">
        <f t="shared" si="9"/>
        <v>0</v>
      </c>
      <c r="AJ19" s="637">
        <f t="shared" si="9"/>
        <v>4</v>
      </c>
      <c r="AK19" s="634">
        <f t="shared" si="9"/>
        <v>1</v>
      </c>
      <c r="AL19" s="634">
        <f t="shared" si="9"/>
        <v>0</v>
      </c>
      <c r="AM19" s="634">
        <f t="shared" si="9"/>
        <v>0</v>
      </c>
      <c r="AN19" s="634">
        <f t="shared" si="9"/>
        <v>1</v>
      </c>
    </row>
    <row r="20" spans="1:40" ht="14.95" x14ac:dyDescent="0.25">
      <c r="A20" s="699" t="s">
        <v>898</v>
      </c>
      <c r="B20" s="652"/>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row>
    <row r="21" spans="1:40" ht="14.95" x14ac:dyDescent="0.25">
      <c r="A21" t="s">
        <v>380</v>
      </c>
    </row>
    <row r="22" spans="1:40" ht="14.95" x14ac:dyDescent="0.25">
      <c r="A22" t="s">
        <v>379</v>
      </c>
    </row>
    <row r="23" spans="1:40" ht="14.95" x14ac:dyDescent="0.25">
      <c r="A23" t="s">
        <v>381</v>
      </c>
    </row>
    <row r="24" spans="1:40" ht="14.95" x14ac:dyDescent="0.25">
      <c r="A24" t="s">
        <v>363</v>
      </c>
    </row>
    <row r="25" spans="1:40" ht="14.95" x14ac:dyDescent="0.25">
      <c r="A25" t="s">
        <v>802</v>
      </c>
    </row>
    <row r="26" spans="1:40" ht="14.95" x14ac:dyDescent="0.25">
      <c r="A26" t="s">
        <v>813</v>
      </c>
    </row>
    <row r="27" spans="1:40" ht="14.95" x14ac:dyDescent="0.25">
      <c r="A27" s="211"/>
      <c r="B27" t="s">
        <v>48</v>
      </c>
    </row>
    <row r="28" spans="1:40" ht="14.95" x14ac:dyDescent="0.25">
      <c r="A28" s="209"/>
      <c r="B28" t="s">
        <v>46</v>
      </c>
    </row>
    <row r="29" spans="1:40" ht="14.95" x14ac:dyDescent="0.25">
      <c r="A29" s="210"/>
      <c r="B29" t="s">
        <v>47</v>
      </c>
    </row>
    <row r="30" spans="1:40" x14ac:dyDescent="0.25">
      <c r="A30" s="18" t="s">
        <v>28</v>
      </c>
    </row>
  </sheetData>
  <mergeCells count="12">
    <mergeCell ref="A20:AN20"/>
    <mergeCell ref="C15:E15"/>
    <mergeCell ref="C16:E16"/>
    <mergeCell ref="C17:E17"/>
    <mergeCell ref="C19:E19"/>
    <mergeCell ref="C18:E18"/>
    <mergeCell ref="P1:R1"/>
    <mergeCell ref="A1:C1"/>
    <mergeCell ref="E1:G1"/>
    <mergeCell ref="H1:I1"/>
    <mergeCell ref="J1:M1"/>
    <mergeCell ref="N1:O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26"/>
  <sheetViews>
    <sheetView zoomScaleNormal="100" workbookViewId="0">
      <pane ySplit="2" topLeftCell="A3" activePane="bottomLeft" state="frozen"/>
      <selection pane="bottomLeft" sqref="A1:C1"/>
    </sheetView>
  </sheetViews>
  <sheetFormatPr defaultRowHeight="14.3" x14ac:dyDescent="0.25"/>
  <cols>
    <col min="1" max="1" width="7.625" customWidth="1"/>
    <col min="2" max="2" width="5.625" customWidth="1"/>
    <col min="3" max="3" width="11.625" customWidth="1"/>
    <col min="4" max="18" width="3.75" customWidth="1"/>
    <col min="19" max="20" width="6.25" customWidth="1"/>
    <col min="21" max="21" width="30.625" bestFit="1" customWidth="1"/>
    <col min="22" max="22" width="20.125" customWidth="1"/>
    <col min="23" max="23" width="27.625" bestFit="1" customWidth="1"/>
    <col min="24" max="24" width="30.625" customWidth="1"/>
    <col min="25" max="40" width="3.75" customWidth="1"/>
  </cols>
  <sheetData>
    <row r="1" spans="1:40" ht="14.95" customHeight="1" thickBot="1" x14ac:dyDescent="0.3">
      <c r="A1" s="708" t="s">
        <v>88</v>
      </c>
      <c r="B1" s="709"/>
      <c r="C1" s="709"/>
      <c r="D1" s="206"/>
      <c r="E1" s="710" t="s">
        <v>24</v>
      </c>
      <c r="F1" s="711"/>
      <c r="G1" s="712"/>
      <c r="H1" s="710" t="s">
        <v>23</v>
      </c>
      <c r="I1" s="712"/>
      <c r="J1" s="705" t="s">
        <v>6</v>
      </c>
      <c r="K1" s="707"/>
      <c r="L1" s="707"/>
      <c r="M1" s="706"/>
      <c r="N1" s="705" t="s">
        <v>7</v>
      </c>
      <c r="O1" s="706"/>
      <c r="P1" s="705" t="s">
        <v>25</v>
      </c>
      <c r="Q1" s="707"/>
      <c r="R1" s="706"/>
      <c r="S1" s="33" t="s">
        <v>8</v>
      </c>
      <c r="T1" s="33" t="s">
        <v>9</v>
      </c>
      <c r="U1" s="34" t="s">
        <v>10</v>
      </c>
      <c r="V1" s="33" t="s">
        <v>11</v>
      </c>
      <c r="W1" s="35" t="s">
        <v>26</v>
      </c>
      <c r="X1" s="231" t="s">
        <v>27</v>
      </c>
      <c r="Y1" s="36" t="s">
        <v>20</v>
      </c>
      <c r="Z1" s="37"/>
      <c r="AA1" s="37"/>
      <c r="AB1" s="37"/>
      <c r="AC1" s="36" t="s">
        <v>76</v>
      </c>
      <c r="AD1" s="37"/>
      <c r="AE1" s="37"/>
      <c r="AF1" s="37"/>
      <c r="AG1" s="36" t="s">
        <v>77</v>
      </c>
      <c r="AH1" s="37"/>
      <c r="AI1" s="37"/>
      <c r="AJ1" s="37"/>
      <c r="AK1" s="36" t="s">
        <v>78</v>
      </c>
      <c r="AL1" s="37"/>
      <c r="AM1" s="37"/>
      <c r="AN1" s="37"/>
    </row>
    <row r="2" spans="1:40" ht="14.95" customHeight="1" thickBot="1" x14ac:dyDescent="0.3">
      <c r="A2" s="38" t="s">
        <v>19</v>
      </c>
      <c r="B2" s="39" t="s">
        <v>18</v>
      </c>
      <c r="C2" s="40" t="s">
        <v>17</v>
      </c>
      <c r="D2" s="40" t="s">
        <v>44</v>
      </c>
      <c r="E2" s="41" t="s">
        <v>16</v>
      </c>
      <c r="F2" s="41" t="s">
        <v>4</v>
      </c>
      <c r="G2" s="41" t="s">
        <v>5</v>
      </c>
      <c r="H2" s="42" t="s">
        <v>12</v>
      </c>
      <c r="I2" s="42" t="s">
        <v>3</v>
      </c>
      <c r="J2" s="42" t="s">
        <v>12</v>
      </c>
      <c r="K2" s="42" t="s">
        <v>13</v>
      </c>
      <c r="L2" s="42" t="s">
        <v>2</v>
      </c>
      <c r="M2" s="42" t="s">
        <v>14</v>
      </c>
      <c r="N2" s="42" t="s">
        <v>15</v>
      </c>
      <c r="O2" s="42" t="s">
        <v>16</v>
      </c>
      <c r="P2" s="42" t="s">
        <v>21</v>
      </c>
      <c r="Q2" s="42" t="s">
        <v>22</v>
      </c>
      <c r="R2" s="42" t="s">
        <v>12</v>
      </c>
      <c r="S2" s="43"/>
      <c r="T2" s="44"/>
      <c r="U2" s="45"/>
      <c r="V2" s="43"/>
      <c r="W2" s="252"/>
      <c r="X2" s="46"/>
      <c r="Y2" s="33" t="s">
        <v>0</v>
      </c>
      <c r="Z2" s="33" t="s">
        <v>1</v>
      </c>
      <c r="AA2" s="33" t="s">
        <v>2</v>
      </c>
      <c r="AB2" s="33" t="s">
        <v>3</v>
      </c>
      <c r="AC2" s="33" t="s">
        <v>0</v>
      </c>
      <c r="AD2" s="33" t="s">
        <v>1</v>
      </c>
      <c r="AE2" s="33" t="s">
        <v>2</v>
      </c>
      <c r="AF2" s="33" t="s">
        <v>3</v>
      </c>
      <c r="AG2" s="33" t="s">
        <v>0</v>
      </c>
      <c r="AH2" s="33" t="s">
        <v>1</v>
      </c>
      <c r="AI2" s="33" t="s">
        <v>2</v>
      </c>
      <c r="AJ2" s="33" t="s">
        <v>3</v>
      </c>
      <c r="AK2" s="33" t="s">
        <v>0</v>
      </c>
      <c r="AL2" s="33" t="s">
        <v>1</v>
      </c>
      <c r="AM2" s="33" t="s">
        <v>2</v>
      </c>
      <c r="AN2" s="33" t="s">
        <v>3</v>
      </c>
    </row>
    <row r="3" spans="1:40" ht="14.95" customHeight="1" thickBot="1" x14ac:dyDescent="0.3">
      <c r="A3" s="253">
        <v>42770</v>
      </c>
      <c r="B3" s="254" t="s">
        <v>51</v>
      </c>
      <c r="C3" s="254" t="s">
        <v>35</v>
      </c>
      <c r="D3" s="254" t="s">
        <v>82</v>
      </c>
      <c r="E3" s="255" t="s">
        <v>1</v>
      </c>
      <c r="F3" s="255">
        <v>19</v>
      </c>
      <c r="G3" s="255">
        <v>16</v>
      </c>
      <c r="H3" s="255">
        <v>0</v>
      </c>
      <c r="I3" s="255">
        <v>0</v>
      </c>
      <c r="J3" s="255">
        <v>1</v>
      </c>
      <c r="K3" s="255">
        <v>1</v>
      </c>
      <c r="L3" s="255">
        <v>0</v>
      </c>
      <c r="M3" s="255">
        <v>4</v>
      </c>
      <c r="N3" s="255">
        <v>1</v>
      </c>
      <c r="O3" s="255">
        <v>0</v>
      </c>
      <c r="P3" s="255">
        <v>0</v>
      </c>
      <c r="Q3" s="255">
        <v>1</v>
      </c>
      <c r="R3" s="255">
        <v>1</v>
      </c>
      <c r="S3" s="268">
        <v>81902</v>
      </c>
      <c r="T3" s="273" t="s">
        <v>148</v>
      </c>
      <c r="U3" s="269" t="s">
        <v>149</v>
      </c>
      <c r="V3" s="268" t="s">
        <v>150</v>
      </c>
      <c r="W3" s="256" t="s">
        <v>151</v>
      </c>
      <c r="X3" s="270" t="s">
        <v>152</v>
      </c>
      <c r="Y3" s="271">
        <v>1</v>
      </c>
      <c r="Z3" s="271">
        <v>1</v>
      </c>
      <c r="AA3" s="271">
        <v>0</v>
      </c>
      <c r="AB3" s="272">
        <v>0</v>
      </c>
      <c r="AC3" s="271">
        <v>1</v>
      </c>
      <c r="AD3" s="271">
        <v>1</v>
      </c>
      <c r="AE3" s="271">
        <v>0</v>
      </c>
      <c r="AF3" s="272">
        <v>0</v>
      </c>
      <c r="AG3" s="271">
        <v>0</v>
      </c>
      <c r="AH3" s="271">
        <v>0</v>
      </c>
      <c r="AI3" s="271">
        <v>0</v>
      </c>
      <c r="AJ3" s="272">
        <v>0</v>
      </c>
      <c r="AK3" s="271">
        <v>0</v>
      </c>
      <c r="AL3" s="271">
        <v>0</v>
      </c>
      <c r="AM3" s="271">
        <v>0</v>
      </c>
      <c r="AN3" s="272">
        <v>0</v>
      </c>
    </row>
    <row r="4" spans="1:40" ht="14.95" customHeight="1" thickBot="1" x14ac:dyDescent="0.3">
      <c r="A4" s="244">
        <v>42777</v>
      </c>
      <c r="B4" s="235" t="s">
        <v>51</v>
      </c>
      <c r="C4" s="235" t="s">
        <v>32</v>
      </c>
      <c r="D4" s="235" t="s">
        <v>45</v>
      </c>
      <c r="E4" s="236" t="s">
        <v>1</v>
      </c>
      <c r="F4" s="236">
        <v>21</v>
      </c>
      <c r="G4" s="236">
        <v>16</v>
      </c>
      <c r="H4" s="236">
        <v>0</v>
      </c>
      <c r="I4" s="236">
        <v>0</v>
      </c>
      <c r="J4" s="236">
        <v>2</v>
      </c>
      <c r="K4" s="236">
        <v>1</v>
      </c>
      <c r="L4" s="236">
        <v>0</v>
      </c>
      <c r="M4" s="236">
        <v>3</v>
      </c>
      <c r="N4" s="236">
        <v>0</v>
      </c>
      <c r="O4" s="236">
        <v>0</v>
      </c>
      <c r="P4" s="236">
        <v>0</v>
      </c>
      <c r="Q4" s="236">
        <v>0</v>
      </c>
      <c r="R4" s="236">
        <v>1</v>
      </c>
      <c r="S4" s="237">
        <v>74500</v>
      </c>
      <c r="T4" s="283" t="s">
        <v>180</v>
      </c>
      <c r="U4" s="238" t="s">
        <v>178</v>
      </c>
      <c r="V4" s="237" t="s">
        <v>124</v>
      </c>
      <c r="W4" s="239" t="s">
        <v>179</v>
      </c>
      <c r="X4" s="240" t="s">
        <v>126</v>
      </c>
      <c r="Y4" s="241">
        <v>1</v>
      </c>
      <c r="Z4" s="241">
        <v>1</v>
      </c>
      <c r="AA4" s="241">
        <v>0</v>
      </c>
      <c r="AB4" s="242">
        <v>0</v>
      </c>
      <c r="AC4" s="241">
        <v>0</v>
      </c>
      <c r="AD4" s="241">
        <v>0</v>
      </c>
      <c r="AE4" s="241">
        <v>0</v>
      </c>
      <c r="AF4" s="242">
        <v>0</v>
      </c>
      <c r="AG4" s="241">
        <v>1</v>
      </c>
      <c r="AH4" s="241">
        <v>1</v>
      </c>
      <c r="AI4" s="241">
        <v>0</v>
      </c>
      <c r="AJ4" s="242">
        <v>0</v>
      </c>
      <c r="AK4" s="241">
        <v>0</v>
      </c>
      <c r="AL4" s="241">
        <v>0</v>
      </c>
      <c r="AM4" s="241">
        <v>0</v>
      </c>
      <c r="AN4" s="242">
        <v>0</v>
      </c>
    </row>
    <row r="5" spans="1:40" ht="14.95" customHeight="1" thickBot="1" x14ac:dyDescent="0.3">
      <c r="A5" s="253">
        <v>42792</v>
      </c>
      <c r="B5" s="254" t="s">
        <v>51</v>
      </c>
      <c r="C5" s="254" t="s">
        <v>33</v>
      </c>
      <c r="D5" s="254" t="s">
        <v>82</v>
      </c>
      <c r="E5" s="255" t="s">
        <v>1</v>
      </c>
      <c r="F5" s="255">
        <v>36</v>
      </c>
      <c r="G5" s="255">
        <v>15</v>
      </c>
      <c r="H5" s="255">
        <v>1</v>
      </c>
      <c r="I5" s="255">
        <v>0</v>
      </c>
      <c r="J5" s="255">
        <v>6</v>
      </c>
      <c r="K5" s="255">
        <v>3</v>
      </c>
      <c r="L5" s="255">
        <v>0</v>
      </c>
      <c r="M5" s="255">
        <v>0</v>
      </c>
      <c r="N5" s="255">
        <v>0</v>
      </c>
      <c r="O5" s="255">
        <v>0</v>
      </c>
      <c r="P5" s="255">
        <v>0</v>
      </c>
      <c r="Q5" s="255">
        <v>0</v>
      </c>
      <c r="R5" s="255">
        <v>2</v>
      </c>
      <c r="S5" s="268">
        <v>81904</v>
      </c>
      <c r="T5" s="282" t="s">
        <v>199</v>
      </c>
      <c r="U5" s="269" t="s">
        <v>123</v>
      </c>
      <c r="V5" s="268" t="s">
        <v>196</v>
      </c>
      <c r="W5" s="256" t="s">
        <v>200</v>
      </c>
      <c r="X5" s="270" t="s">
        <v>201</v>
      </c>
      <c r="Y5" s="271">
        <v>1</v>
      </c>
      <c r="Z5" s="271">
        <v>1</v>
      </c>
      <c r="AA5" s="271">
        <v>0</v>
      </c>
      <c r="AB5" s="272">
        <v>0</v>
      </c>
      <c r="AC5" s="271">
        <v>1</v>
      </c>
      <c r="AD5" s="271">
        <v>1</v>
      </c>
      <c r="AE5" s="271">
        <v>0</v>
      </c>
      <c r="AF5" s="272">
        <v>0</v>
      </c>
      <c r="AG5" s="271">
        <v>0</v>
      </c>
      <c r="AH5" s="271">
        <v>0</v>
      </c>
      <c r="AI5" s="271">
        <v>0</v>
      </c>
      <c r="AJ5" s="272">
        <v>0</v>
      </c>
      <c r="AK5" s="271">
        <v>0</v>
      </c>
      <c r="AL5" s="271">
        <v>0</v>
      </c>
      <c r="AM5" s="271">
        <v>0</v>
      </c>
      <c r="AN5" s="272">
        <v>0</v>
      </c>
    </row>
    <row r="6" spans="1:40" ht="14.95" customHeight="1" thickBot="1" x14ac:dyDescent="0.3">
      <c r="A6" s="253">
        <v>42805</v>
      </c>
      <c r="B6" s="254" t="s">
        <v>51</v>
      </c>
      <c r="C6" s="254" t="s">
        <v>37</v>
      </c>
      <c r="D6" s="254" t="s">
        <v>82</v>
      </c>
      <c r="E6" s="255" t="s">
        <v>1</v>
      </c>
      <c r="F6" s="255">
        <v>61</v>
      </c>
      <c r="G6" s="255">
        <v>21</v>
      </c>
      <c r="H6" s="255">
        <v>1</v>
      </c>
      <c r="I6" s="255">
        <v>0</v>
      </c>
      <c r="J6" s="255">
        <v>7</v>
      </c>
      <c r="K6" s="255">
        <v>7</v>
      </c>
      <c r="L6" s="255">
        <v>0</v>
      </c>
      <c r="M6" s="255">
        <v>4</v>
      </c>
      <c r="N6" s="255">
        <v>0</v>
      </c>
      <c r="O6" s="255">
        <v>0</v>
      </c>
      <c r="P6" s="255">
        <v>0</v>
      </c>
      <c r="Q6" s="255">
        <v>0</v>
      </c>
      <c r="R6" s="255">
        <v>3</v>
      </c>
      <c r="S6" s="268">
        <v>82100</v>
      </c>
      <c r="T6" s="427" t="s">
        <v>214</v>
      </c>
      <c r="U6" s="269" t="s">
        <v>200</v>
      </c>
      <c r="V6" s="268" t="s">
        <v>207</v>
      </c>
      <c r="W6" s="256" t="s">
        <v>123</v>
      </c>
      <c r="X6" s="270" t="s">
        <v>215</v>
      </c>
      <c r="Y6" s="271">
        <v>1</v>
      </c>
      <c r="Z6" s="271">
        <v>1</v>
      </c>
      <c r="AA6" s="271">
        <v>0</v>
      </c>
      <c r="AB6" s="272">
        <v>0</v>
      </c>
      <c r="AC6" s="271">
        <v>1</v>
      </c>
      <c r="AD6" s="271">
        <v>1</v>
      </c>
      <c r="AE6" s="271">
        <v>0</v>
      </c>
      <c r="AF6" s="272">
        <v>0</v>
      </c>
      <c r="AG6" s="271">
        <v>0</v>
      </c>
      <c r="AH6" s="271">
        <v>0</v>
      </c>
      <c r="AI6" s="271">
        <v>0</v>
      </c>
      <c r="AJ6" s="272">
        <v>0</v>
      </c>
      <c r="AK6" s="271">
        <v>0</v>
      </c>
      <c r="AL6" s="271">
        <v>0</v>
      </c>
      <c r="AM6" s="271">
        <v>0</v>
      </c>
      <c r="AN6" s="272">
        <v>0</v>
      </c>
    </row>
    <row r="7" spans="1:40" ht="14.95" customHeight="1" thickBot="1" x14ac:dyDescent="0.3">
      <c r="A7" s="244">
        <v>42812</v>
      </c>
      <c r="B7" s="235" t="s">
        <v>51</v>
      </c>
      <c r="C7" s="235" t="s">
        <v>42</v>
      </c>
      <c r="D7" s="235" t="s">
        <v>52</v>
      </c>
      <c r="E7" s="236" t="s">
        <v>3</v>
      </c>
      <c r="F7" s="236">
        <v>9</v>
      </c>
      <c r="G7" s="236">
        <v>13</v>
      </c>
      <c r="H7" s="236">
        <v>0</v>
      </c>
      <c r="I7" s="236">
        <v>1</v>
      </c>
      <c r="J7" s="236">
        <v>0</v>
      </c>
      <c r="K7" s="236">
        <v>0</v>
      </c>
      <c r="L7" s="236">
        <v>0</v>
      </c>
      <c r="M7" s="236">
        <v>3</v>
      </c>
      <c r="N7" s="236">
        <v>0</v>
      </c>
      <c r="O7" s="236">
        <v>0</v>
      </c>
      <c r="P7" s="236">
        <v>0</v>
      </c>
      <c r="Q7" s="236">
        <v>0</v>
      </c>
      <c r="R7" s="236">
        <v>1</v>
      </c>
      <c r="S7" s="237">
        <v>51700</v>
      </c>
      <c r="T7" s="283" t="s">
        <v>232</v>
      </c>
      <c r="U7" s="238" t="s">
        <v>178</v>
      </c>
      <c r="V7" s="237" t="s">
        <v>207</v>
      </c>
      <c r="W7" s="239" t="s">
        <v>200</v>
      </c>
      <c r="X7" s="240" t="s">
        <v>215</v>
      </c>
      <c r="Y7" s="241">
        <v>1</v>
      </c>
      <c r="Z7" s="241">
        <v>0</v>
      </c>
      <c r="AA7" s="241">
        <v>0</v>
      </c>
      <c r="AB7" s="242">
        <v>1</v>
      </c>
      <c r="AC7" s="241">
        <v>0</v>
      </c>
      <c r="AD7" s="241">
        <v>0</v>
      </c>
      <c r="AE7" s="241">
        <v>0</v>
      </c>
      <c r="AF7" s="242">
        <v>0</v>
      </c>
      <c r="AG7" s="241">
        <v>1</v>
      </c>
      <c r="AH7" s="241">
        <v>0</v>
      </c>
      <c r="AI7" s="241">
        <v>0</v>
      </c>
      <c r="AJ7" s="242">
        <v>1</v>
      </c>
      <c r="AK7" s="241">
        <v>0</v>
      </c>
      <c r="AL7" s="241">
        <v>0</v>
      </c>
      <c r="AM7" s="241">
        <v>0</v>
      </c>
      <c r="AN7" s="242">
        <v>0</v>
      </c>
    </row>
    <row r="8" spans="1:40" ht="14.95" customHeight="1" thickBot="1" x14ac:dyDescent="0.3">
      <c r="A8" s="244">
        <v>42896</v>
      </c>
      <c r="B8" s="235" t="s">
        <v>50</v>
      </c>
      <c r="C8" s="235" t="s">
        <v>40</v>
      </c>
      <c r="D8" s="235" t="s">
        <v>106</v>
      </c>
      <c r="E8" s="236" t="s">
        <v>1</v>
      </c>
      <c r="F8" s="236">
        <v>38</v>
      </c>
      <c r="G8" s="236">
        <v>34</v>
      </c>
      <c r="H8" s="236" t="s">
        <v>308</v>
      </c>
      <c r="I8" s="236" t="s">
        <v>308</v>
      </c>
      <c r="J8" s="236">
        <v>4</v>
      </c>
      <c r="K8" s="236">
        <v>3</v>
      </c>
      <c r="L8" s="236">
        <v>0</v>
      </c>
      <c r="M8" s="236">
        <v>4</v>
      </c>
      <c r="N8" s="236">
        <v>0</v>
      </c>
      <c r="O8" s="236">
        <v>0</v>
      </c>
      <c r="P8" s="236" t="s">
        <v>308</v>
      </c>
      <c r="Q8" s="236" t="s">
        <v>308</v>
      </c>
      <c r="R8" s="236">
        <v>4</v>
      </c>
      <c r="S8" s="237">
        <v>20000</v>
      </c>
      <c r="T8" s="283" t="s">
        <v>324</v>
      </c>
      <c r="U8" s="238" t="s">
        <v>195</v>
      </c>
      <c r="V8" s="237" t="s">
        <v>417</v>
      </c>
      <c r="W8" s="239" t="s">
        <v>170</v>
      </c>
      <c r="X8" s="240" t="s">
        <v>418</v>
      </c>
      <c r="Y8" s="241">
        <v>1</v>
      </c>
      <c r="Z8" s="241">
        <v>1</v>
      </c>
      <c r="AA8" s="241">
        <v>0</v>
      </c>
      <c r="AB8" s="242">
        <v>0</v>
      </c>
      <c r="AC8" s="241">
        <v>0</v>
      </c>
      <c r="AD8" s="241">
        <v>0</v>
      </c>
      <c r="AE8" s="241">
        <v>0</v>
      </c>
      <c r="AF8" s="242">
        <v>0</v>
      </c>
      <c r="AG8" s="241">
        <v>1</v>
      </c>
      <c r="AH8" s="241">
        <v>1</v>
      </c>
      <c r="AI8" s="241">
        <v>0</v>
      </c>
      <c r="AJ8" s="242">
        <v>0</v>
      </c>
      <c r="AK8" s="241">
        <v>0</v>
      </c>
      <c r="AL8" s="241">
        <v>0</v>
      </c>
      <c r="AM8" s="241">
        <v>0</v>
      </c>
      <c r="AN8" s="242">
        <v>0</v>
      </c>
    </row>
    <row r="9" spans="1:40" ht="14.95" customHeight="1" thickBot="1" x14ac:dyDescent="0.3">
      <c r="A9" s="244">
        <v>42903</v>
      </c>
      <c r="B9" s="235" t="s">
        <v>50</v>
      </c>
      <c r="C9" s="235" t="s">
        <v>40</v>
      </c>
      <c r="D9" s="235" t="s">
        <v>108</v>
      </c>
      <c r="E9" s="236" t="s">
        <v>1</v>
      </c>
      <c r="F9" s="236">
        <v>35</v>
      </c>
      <c r="G9" s="236">
        <v>25</v>
      </c>
      <c r="H9" s="236" t="s">
        <v>308</v>
      </c>
      <c r="I9" s="236" t="s">
        <v>308</v>
      </c>
      <c r="J9" s="236">
        <v>4</v>
      </c>
      <c r="K9" s="236">
        <v>3</v>
      </c>
      <c r="L9" s="236">
        <v>1</v>
      </c>
      <c r="M9" s="236">
        <v>2</v>
      </c>
      <c r="N9" s="236">
        <v>0</v>
      </c>
      <c r="O9" s="236">
        <v>0</v>
      </c>
      <c r="P9" s="236" t="s">
        <v>308</v>
      </c>
      <c r="Q9" s="236" t="s">
        <v>308</v>
      </c>
      <c r="R9" s="236">
        <v>3</v>
      </c>
      <c r="S9" s="237">
        <v>29750</v>
      </c>
      <c r="T9" s="496" t="s">
        <v>438</v>
      </c>
      <c r="U9" s="238" t="s">
        <v>170</v>
      </c>
      <c r="V9" s="237" t="s">
        <v>417</v>
      </c>
      <c r="W9" s="239" t="s">
        <v>195</v>
      </c>
      <c r="X9" s="240" t="s">
        <v>418</v>
      </c>
      <c r="Y9" s="241">
        <v>1</v>
      </c>
      <c r="Z9" s="241">
        <v>1</v>
      </c>
      <c r="AA9" s="241">
        <v>0</v>
      </c>
      <c r="AB9" s="242">
        <v>0</v>
      </c>
      <c r="AC9" s="241">
        <v>0</v>
      </c>
      <c r="AD9" s="241">
        <v>0</v>
      </c>
      <c r="AE9" s="241">
        <v>0</v>
      </c>
      <c r="AF9" s="242">
        <v>0</v>
      </c>
      <c r="AG9" s="241">
        <v>1</v>
      </c>
      <c r="AH9" s="241">
        <v>1</v>
      </c>
      <c r="AI9" s="241">
        <v>0</v>
      </c>
      <c r="AJ9" s="242">
        <v>0</v>
      </c>
      <c r="AK9" s="241">
        <v>0</v>
      </c>
      <c r="AL9" s="241">
        <v>0</v>
      </c>
      <c r="AM9" s="241">
        <v>0</v>
      </c>
      <c r="AN9" s="242">
        <v>0</v>
      </c>
    </row>
    <row r="10" spans="1:40" ht="14.95" customHeight="1" thickBot="1" x14ac:dyDescent="0.3">
      <c r="A10" s="253">
        <v>43050</v>
      </c>
      <c r="B10" s="254" t="s">
        <v>50</v>
      </c>
      <c r="C10" s="254" t="s">
        <v>40</v>
      </c>
      <c r="D10" s="254" t="s">
        <v>82</v>
      </c>
      <c r="E10" s="255" t="s">
        <v>1</v>
      </c>
      <c r="F10" s="255">
        <v>21</v>
      </c>
      <c r="G10" s="255">
        <v>8</v>
      </c>
      <c r="H10" s="255" t="s">
        <v>308</v>
      </c>
      <c r="I10" s="255" t="s">
        <v>308</v>
      </c>
      <c r="J10" s="255">
        <v>2</v>
      </c>
      <c r="K10" s="255">
        <v>1</v>
      </c>
      <c r="L10" s="255">
        <v>0</v>
      </c>
      <c r="M10" s="255">
        <v>3</v>
      </c>
      <c r="N10" s="255">
        <v>0</v>
      </c>
      <c r="O10" s="255">
        <v>0</v>
      </c>
      <c r="P10" s="255" t="s">
        <v>308</v>
      </c>
      <c r="Q10" s="255" t="s">
        <v>308</v>
      </c>
      <c r="R10" s="255">
        <v>1</v>
      </c>
      <c r="S10" s="268">
        <v>81683</v>
      </c>
      <c r="T10" s="427" t="s">
        <v>292</v>
      </c>
      <c r="U10" s="269" t="s">
        <v>152</v>
      </c>
      <c r="V10" s="268" t="s">
        <v>823</v>
      </c>
      <c r="W10" s="256" t="s">
        <v>195</v>
      </c>
      <c r="X10" s="270" t="s">
        <v>197</v>
      </c>
      <c r="Y10" s="271">
        <v>1</v>
      </c>
      <c r="Z10" s="271">
        <v>1</v>
      </c>
      <c r="AA10" s="271">
        <v>0</v>
      </c>
      <c r="AB10" s="272">
        <v>0</v>
      </c>
      <c r="AC10" s="271">
        <v>1</v>
      </c>
      <c r="AD10" s="271">
        <v>1</v>
      </c>
      <c r="AE10" s="271">
        <v>0</v>
      </c>
      <c r="AF10" s="272">
        <v>0</v>
      </c>
      <c r="AG10" s="271">
        <v>0</v>
      </c>
      <c r="AH10" s="271">
        <v>0</v>
      </c>
      <c r="AI10" s="271">
        <v>0</v>
      </c>
      <c r="AJ10" s="272">
        <v>0</v>
      </c>
      <c r="AK10" s="271">
        <v>0</v>
      </c>
      <c r="AL10" s="271">
        <v>0</v>
      </c>
      <c r="AM10" s="271">
        <v>0</v>
      </c>
      <c r="AN10" s="272">
        <v>0</v>
      </c>
    </row>
    <row r="11" spans="1:40" ht="14.95" customHeight="1" thickBot="1" x14ac:dyDescent="0.3">
      <c r="A11" s="253">
        <v>43057</v>
      </c>
      <c r="B11" s="291" t="s">
        <v>72</v>
      </c>
      <c r="C11" s="254" t="s">
        <v>29</v>
      </c>
      <c r="D11" s="254" t="s">
        <v>82</v>
      </c>
      <c r="E11" s="255" t="s">
        <v>1</v>
      </c>
      <c r="F11" s="255">
        <v>30</v>
      </c>
      <c r="G11" s="292">
        <v>6</v>
      </c>
      <c r="H11" s="292" t="s">
        <v>308</v>
      </c>
      <c r="I11" s="255" t="s">
        <v>308</v>
      </c>
      <c r="J11" s="255">
        <v>4</v>
      </c>
      <c r="K11" s="255">
        <v>2</v>
      </c>
      <c r="L11" s="255">
        <v>0</v>
      </c>
      <c r="M11" s="255">
        <v>2</v>
      </c>
      <c r="N11" s="255">
        <v>0</v>
      </c>
      <c r="O11" s="255">
        <v>0</v>
      </c>
      <c r="P11" s="255" t="s">
        <v>308</v>
      </c>
      <c r="Q11" s="255" t="s">
        <v>308</v>
      </c>
      <c r="R11" s="255">
        <v>0</v>
      </c>
      <c r="S11" s="268">
        <v>81909</v>
      </c>
      <c r="T11" s="427" t="s">
        <v>857</v>
      </c>
      <c r="U11" s="269" t="s">
        <v>211</v>
      </c>
      <c r="V11" s="268" t="s">
        <v>820</v>
      </c>
      <c r="W11" s="256" t="s">
        <v>152</v>
      </c>
      <c r="X11" s="270" t="s">
        <v>821</v>
      </c>
      <c r="Y11" s="271">
        <v>1</v>
      </c>
      <c r="Z11" s="271">
        <v>1</v>
      </c>
      <c r="AA11" s="271">
        <v>0</v>
      </c>
      <c r="AB11" s="272">
        <v>0</v>
      </c>
      <c r="AC11" s="271">
        <v>1</v>
      </c>
      <c r="AD11" s="271">
        <v>1</v>
      </c>
      <c r="AE11" s="271">
        <v>0</v>
      </c>
      <c r="AF11" s="272">
        <v>0</v>
      </c>
      <c r="AG11" s="271">
        <v>0</v>
      </c>
      <c r="AH11" s="271">
        <v>0</v>
      </c>
      <c r="AI11" s="271">
        <v>0</v>
      </c>
      <c r="AJ11" s="272">
        <v>0</v>
      </c>
      <c r="AK11" s="271">
        <v>0</v>
      </c>
      <c r="AL11" s="271">
        <v>0</v>
      </c>
      <c r="AM11" s="271">
        <v>0</v>
      </c>
      <c r="AN11" s="272">
        <v>0</v>
      </c>
    </row>
    <row r="12" spans="1:40" ht="14.95" customHeight="1" thickBot="1" x14ac:dyDescent="0.3">
      <c r="A12" s="253">
        <v>43064</v>
      </c>
      <c r="B12" s="291" t="s">
        <v>50</v>
      </c>
      <c r="C12" s="254" t="s">
        <v>36</v>
      </c>
      <c r="D12" s="254" t="s">
        <v>82</v>
      </c>
      <c r="E12" s="255" t="s">
        <v>1</v>
      </c>
      <c r="F12" s="255">
        <v>48</v>
      </c>
      <c r="G12" s="292">
        <v>14</v>
      </c>
      <c r="H12" s="292" t="s">
        <v>308</v>
      </c>
      <c r="I12" s="255" t="s">
        <v>308</v>
      </c>
      <c r="J12" s="255">
        <v>7</v>
      </c>
      <c r="K12" s="255">
        <v>5</v>
      </c>
      <c r="L12" s="255">
        <v>0</v>
      </c>
      <c r="M12" s="255">
        <v>1</v>
      </c>
      <c r="N12" s="255">
        <v>0</v>
      </c>
      <c r="O12" s="255">
        <v>0</v>
      </c>
      <c r="P12" s="255" t="s">
        <v>308</v>
      </c>
      <c r="Q12" s="255" t="s">
        <v>308</v>
      </c>
      <c r="R12" s="255">
        <v>2</v>
      </c>
      <c r="S12" s="256">
        <v>81911</v>
      </c>
      <c r="T12" s="527" t="s">
        <v>892</v>
      </c>
      <c r="U12" s="294" t="s">
        <v>201</v>
      </c>
      <c r="V12" s="256" t="s">
        <v>820</v>
      </c>
      <c r="W12" s="256" t="s">
        <v>195</v>
      </c>
      <c r="X12" s="257" t="s">
        <v>893</v>
      </c>
      <c r="Y12" s="256">
        <v>1</v>
      </c>
      <c r="Z12" s="256">
        <v>1</v>
      </c>
      <c r="AA12" s="256">
        <v>0</v>
      </c>
      <c r="AB12" s="295">
        <v>0</v>
      </c>
      <c r="AC12" s="256">
        <v>1</v>
      </c>
      <c r="AD12" s="256">
        <v>1</v>
      </c>
      <c r="AE12" s="256">
        <v>0</v>
      </c>
      <c r="AF12" s="295">
        <v>0</v>
      </c>
      <c r="AG12" s="256">
        <v>0</v>
      </c>
      <c r="AH12" s="256">
        <v>0</v>
      </c>
      <c r="AI12" s="256">
        <v>0</v>
      </c>
      <c r="AJ12" s="295">
        <v>0</v>
      </c>
      <c r="AK12" s="256">
        <v>0</v>
      </c>
      <c r="AL12" s="256">
        <v>0</v>
      </c>
      <c r="AM12" s="256">
        <v>0</v>
      </c>
      <c r="AN12" s="295">
        <v>0</v>
      </c>
    </row>
    <row r="13" spans="1:40" ht="15.8" thickBot="1" x14ac:dyDescent="0.3">
      <c r="A13" s="560"/>
      <c r="B13" s="561"/>
      <c r="C13" s="663" t="s">
        <v>706</v>
      </c>
      <c r="D13" s="664"/>
      <c r="E13" s="665"/>
      <c r="F13" s="555">
        <f>SUM(F3:F7)</f>
        <v>146</v>
      </c>
      <c r="G13" s="555">
        <f>SUM(G3:G7)</f>
        <v>81</v>
      </c>
      <c r="H13" s="555">
        <f t="shared" ref="H13:Q13" si="0">SUM(H3:H7)</f>
        <v>2</v>
      </c>
      <c r="I13" s="555">
        <f t="shared" si="0"/>
        <v>1</v>
      </c>
      <c r="J13" s="555">
        <f t="shared" si="0"/>
        <v>16</v>
      </c>
      <c r="K13" s="555">
        <f t="shared" si="0"/>
        <v>12</v>
      </c>
      <c r="L13" s="555">
        <f t="shared" si="0"/>
        <v>0</v>
      </c>
      <c r="M13" s="555">
        <f t="shared" si="0"/>
        <v>14</v>
      </c>
      <c r="N13" s="555">
        <f t="shared" si="0"/>
        <v>1</v>
      </c>
      <c r="O13" s="555">
        <f t="shared" si="0"/>
        <v>0</v>
      </c>
      <c r="P13" s="555">
        <f t="shared" si="0"/>
        <v>0</v>
      </c>
      <c r="Q13" s="555">
        <f t="shared" si="0"/>
        <v>1</v>
      </c>
      <c r="R13" s="555">
        <f>SUM(R3:R7)</f>
        <v>8</v>
      </c>
      <c r="W13" s="556"/>
      <c r="X13" s="582" t="s">
        <v>706</v>
      </c>
      <c r="Y13" s="555">
        <f t="shared" ref="Y13:AN13" si="1">SUM(Y3:Y7)</f>
        <v>5</v>
      </c>
      <c r="Z13" s="555">
        <f t="shared" si="1"/>
        <v>4</v>
      </c>
      <c r="AA13" s="555">
        <f t="shared" si="1"/>
        <v>0</v>
      </c>
      <c r="AB13" s="555">
        <f t="shared" si="1"/>
        <v>1</v>
      </c>
      <c r="AC13" s="557">
        <f t="shared" si="1"/>
        <v>3</v>
      </c>
      <c r="AD13" s="557">
        <f t="shared" si="1"/>
        <v>3</v>
      </c>
      <c r="AE13" s="557">
        <f t="shared" si="1"/>
        <v>0</v>
      </c>
      <c r="AF13" s="557">
        <f t="shared" si="1"/>
        <v>0</v>
      </c>
      <c r="AG13" s="558">
        <f t="shared" si="1"/>
        <v>2</v>
      </c>
      <c r="AH13" s="558">
        <f t="shared" si="1"/>
        <v>1</v>
      </c>
      <c r="AI13" s="558">
        <f t="shared" si="1"/>
        <v>0</v>
      </c>
      <c r="AJ13" s="558">
        <f t="shared" si="1"/>
        <v>1</v>
      </c>
      <c r="AK13" s="559">
        <f t="shared" si="1"/>
        <v>0</v>
      </c>
      <c r="AL13" s="559">
        <f t="shared" si="1"/>
        <v>0</v>
      </c>
      <c r="AM13" s="559">
        <f t="shared" si="1"/>
        <v>0</v>
      </c>
      <c r="AN13" s="559">
        <f t="shared" si="1"/>
        <v>0</v>
      </c>
    </row>
    <row r="14" spans="1:40" ht="15.8" thickBot="1" x14ac:dyDescent="0.3">
      <c r="A14" s="560"/>
      <c r="B14" s="561"/>
      <c r="C14" s="700" t="s">
        <v>702</v>
      </c>
      <c r="D14" s="701"/>
      <c r="E14" s="702"/>
      <c r="F14" s="562">
        <f>SUM(F8:F9)</f>
        <v>73</v>
      </c>
      <c r="G14" s="562">
        <f>SUM(G8:G9)</f>
        <v>59</v>
      </c>
      <c r="H14" s="562" t="s">
        <v>308</v>
      </c>
      <c r="I14" s="562" t="s">
        <v>308</v>
      </c>
      <c r="J14" s="562">
        <f t="shared" ref="J14:O14" si="2">SUM(J8:J9)</f>
        <v>8</v>
      </c>
      <c r="K14" s="562">
        <f t="shared" si="2"/>
        <v>6</v>
      </c>
      <c r="L14" s="562">
        <f t="shared" si="2"/>
        <v>1</v>
      </c>
      <c r="M14" s="562">
        <f t="shared" si="2"/>
        <v>6</v>
      </c>
      <c r="N14" s="562">
        <f t="shared" si="2"/>
        <v>0</v>
      </c>
      <c r="O14" s="562">
        <f t="shared" si="2"/>
        <v>0</v>
      </c>
      <c r="P14" s="562" t="s">
        <v>308</v>
      </c>
      <c r="Q14" s="562" t="s">
        <v>308</v>
      </c>
      <c r="R14" s="562">
        <f>SUM(R8:R9)</f>
        <v>7</v>
      </c>
      <c r="S14" s="563"/>
      <c r="T14" s="563"/>
      <c r="U14" s="563"/>
      <c r="V14" s="563"/>
      <c r="W14" s="564"/>
      <c r="X14" s="583" t="s">
        <v>702</v>
      </c>
      <c r="Y14" s="562">
        <f t="shared" ref="Y14:AN14" si="3">SUM(Y8:Y9)</f>
        <v>2</v>
      </c>
      <c r="Z14" s="562">
        <f t="shared" si="3"/>
        <v>2</v>
      </c>
      <c r="AA14" s="562">
        <f t="shared" si="3"/>
        <v>0</v>
      </c>
      <c r="AB14" s="562">
        <f t="shared" si="3"/>
        <v>0</v>
      </c>
      <c r="AC14" s="565">
        <f t="shared" si="3"/>
        <v>0</v>
      </c>
      <c r="AD14" s="565">
        <f t="shared" si="3"/>
        <v>0</v>
      </c>
      <c r="AE14" s="565">
        <f t="shared" si="3"/>
        <v>0</v>
      </c>
      <c r="AF14" s="565">
        <f t="shared" si="3"/>
        <v>0</v>
      </c>
      <c r="AG14" s="566">
        <f t="shared" si="3"/>
        <v>2</v>
      </c>
      <c r="AH14" s="566">
        <f t="shared" si="3"/>
        <v>2</v>
      </c>
      <c r="AI14" s="566">
        <f t="shared" si="3"/>
        <v>0</v>
      </c>
      <c r="AJ14" s="566">
        <f t="shared" si="3"/>
        <v>0</v>
      </c>
      <c r="AK14" s="567">
        <f t="shared" si="3"/>
        <v>0</v>
      </c>
      <c r="AL14" s="567">
        <f t="shared" si="3"/>
        <v>0</v>
      </c>
      <c r="AM14" s="567">
        <f t="shared" si="3"/>
        <v>0</v>
      </c>
      <c r="AN14" s="567">
        <f t="shared" si="3"/>
        <v>0</v>
      </c>
    </row>
    <row r="15" spans="1:40" ht="15.8" thickBot="1" x14ac:dyDescent="0.3">
      <c r="A15" s="560"/>
      <c r="B15" s="561"/>
      <c r="C15" s="672" t="s">
        <v>701</v>
      </c>
      <c r="D15" s="673"/>
      <c r="E15" s="674"/>
      <c r="F15" s="568">
        <f>SUM(F10:F12)</f>
        <v>99</v>
      </c>
      <c r="G15" s="568">
        <f>SUM(G10:G12)</f>
        <v>28</v>
      </c>
      <c r="H15" s="568" t="s">
        <v>308</v>
      </c>
      <c r="I15" s="568" t="s">
        <v>308</v>
      </c>
      <c r="J15" s="568">
        <f t="shared" ref="J15:O15" si="4">SUM(J10:J12)</f>
        <v>13</v>
      </c>
      <c r="K15" s="568">
        <f t="shared" si="4"/>
        <v>8</v>
      </c>
      <c r="L15" s="568">
        <f t="shared" si="4"/>
        <v>0</v>
      </c>
      <c r="M15" s="568">
        <f t="shared" si="4"/>
        <v>6</v>
      </c>
      <c r="N15" s="568">
        <f t="shared" si="4"/>
        <v>0</v>
      </c>
      <c r="O15" s="568">
        <f t="shared" si="4"/>
        <v>0</v>
      </c>
      <c r="P15" s="568" t="s">
        <v>308</v>
      </c>
      <c r="Q15" s="568" t="s">
        <v>308</v>
      </c>
      <c r="R15" s="568">
        <f>SUM(R10:R12)</f>
        <v>3</v>
      </c>
      <c r="S15" s="569"/>
      <c r="T15" s="569"/>
      <c r="U15" s="569"/>
      <c r="V15" s="569"/>
      <c r="W15" s="570"/>
      <c r="X15" s="584" t="s">
        <v>701</v>
      </c>
      <c r="Y15" s="568">
        <f t="shared" ref="Y15:AN15" si="5">SUM(Y10:Y12)</f>
        <v>3</v>
      </c>
      <c r="Z15" s="568">
        <f t="shared" si="5"/>
        <v>3</v>
      </c>
      <c r="AA15" s="568">
        <f t="shared" si="5"/>
        <v>0</v>
      </c>
      <c r="AB15" s="568">
        <f t="shared" si="5"/>
        <v>0</v>
      </c>
      <c r="AC15" s="572">
        <f t="shared" si="5"/>
        <v>3</v>
      </c>
      <c r="AD15" s="572">
        <f t="shared" si="5"/>
        <v>3</v>
      </c>
      <c r="AE15" s="572">
        <f t="shared" si="5"/>
        <v>0</v>
      </c>
      <c r="AF15" s="572">
        <f t="shared" si="5"/>
        <v>0</v>
      </c>
      <c r="AG15" s="573">
        <f t="shared" si="5"/>
        <v>0</v>
      </c>
      <c r="AH15" s="573">
        <f t="shared" si="5"/>
        <v>0</v>
      </c>
      <c r="AI15" s="573">
        <f t="shared" si="5"/>
        <v>0</v>
      </c>
      <c r="AJ15" s="573">
        <f t="shared" si="5"/>
        <v>0</v>
      </c>
      <c r="AK15" s="574">
        <f t="shared" si="5"/>
        <v>0</v>
      </c>
      <c r="AL15" s="574">
        <f t="shared" si="5"/>
        <v>0</v>
      </c>
      <c r="AM15" s="574">
        <f t="shared" si="5"/>
        <v>0</v>
      </c>
      <c r="AN15" s="574">
        <f t="shared" si="5"/>
        <v>0</v>
      </c>
    </row>
    <row r="16" spans="1:40" ht="15.8" thickBot="1" x14ac:dyDescent="0.3">
      <c r="A16" s="560"/>
      <c r="B16" s="561"/>
      <c r="C16" s="669" t="s">
        <v>699</v>
      </c>
      <c r="D16" s="670"/>
      <c r="E16" s="671"/>
      <c r="F16" s="575">
        <f>SUM(F3:F12)</f>
        <v>318</v>
      </c>
      <c r="G16" s="575">
        <f t="shared" ref="G16:R16" si="6">SUM(G3:G12)</f>
        <v>168</v>
      </c>
      <c r="H16" s="575">
        <f t="shared" si="6"/>
        <v>2</v>
      </c>
      <c r="I16" s="575">
        <f t="shared" si="6"/>
        <v>1</v>
      </c>
      <c r="J16" s="575">
        <f t="shared" si="6"/>
        <v>37</v>
      </c>
      <c r="K16" s="575">
        <f t="shared" si="6"/>
        <v>26</v>
      </c>
      <c r="L16" s="575">
        <f t="shared" si="6"/>
        <v>1</v>
      </c>
      <c r="M16" s="575">
        <f t="shared" si="6"/>
        <v>26</v>
      </c>
      <c r="N16" s="575">
        <f t="shared" si="6"/>
        <v>1</v>
      </c>
      <c r="O16" s="575">
        <f t="shared" si="6"/>
        <v>0</v>
      </c>
      <c r="P16" s="575">
        <f t="shared" si="6"/>
        <v>0</v>
      </c>
      <c r="Q16" s="575">
        <f t="shared" si="6"/>
        <v>1</v>
      </c>
      <c r="R16" s="575">
        <f t="shared" si="6"/>
        <v>18</v>
      </c>
      <c r="S16" s="576"/>
      <c r="T16" s="576"/>
      <c r="U16" s="576"/>
      <c r="V16" s="576"/>
      <c r="W16" s="577"/>
      <c r="X16" s="585" t="s">
        <v>699</v>
      </c>
      <c r="Y16" s="575">
        <f t="shared" ref="Y16:AN16" si="7">SUM(Y3:Y12)</f>
        <v>10</v>
      </c>
      <c r="Z16" s="575">
        <f t="shared" si="7"/>
        <v>9</v>
      </c>
      <c r="AA16" s="575">
        <f t="shared" si="7"/>
        <v>0</v>
      </c>
      <c r="AB16" s="575">
        <f t="shared" si="7"/>
        <v>1</v>
      </c>
      <c r="AC16" s="579">
        <f t="shared" si="7"/>
        <v>6</v>
      </c>
      <c r="AD16" s="579">
        <f t="shared" si="7"/>
        <v>6</v>
      </c>
      <c r="AE16" s="579">
        <f t="shared" si="7"/>
        <v>0</v>
      </c>
      <c r="AF16" s="579">
        <f t="shared" si="7"/>
        <v>0</v>
      </c>
      <c r="AG16" s="580">
        <f t="shared" si="7"/>
        <v>4</v>
      </c>
      <c r="AH16" s="580">
        <f t="shared" si="7"/>
        <v>3</v>
      </c>
      <c r="AI16" s="580">
        <f t="shared" si="7"/>
        <v>0</v>
      </c>
      <c r="AJ16" s="580">
        <f t="shared" si="7"/>
        <v>1</v>
      </c>
      <c r="AK16" s="581">
        <f t="shared" si="7"/>
        <v>0</v>
      </c>
      <c r="AL16" s="581">
        <f t="shared" si="7"/>
        <v>0</v>
      </c>
      <c r="AM16" s="581">
        <f t="shared" si="7"/>
        <v>0</v>
      </c>
      <c r="AN16" s="581">
        <f t="shared" si="7"/>
        <v>0</v>
      </c>
    </row>
    <row r="17" spans="1:2" ht="14.95" x14ac:dyDescent="0.25">
      <c r="A17" t="s">
        <v>105</v>
      </c>
    </row>
    <row r="18" spans="1:2" ht="14.95" x14ac:dyDescent="0.25">
      <c r="A18" t="s">
        <v>107</v>
      </c>
    </row>
    <row r="19" spans="1:2" ht="14.95" x14ac:dyDescent="0.25">
      <c r="A19" t="s">
        <v>110</v>
      </c>
    </row>
    <row r="20" spans="1:2" ht="14.95" x14ac:dyDescent="0.25">
      <c r="A20" t="s">
        <v>147</v>
      </c>
    </row>
    <row r="21" spans="1:2" ht="14.95" x14ac:dyDescent="0.25">
      <c r="A21" s="260"/>
      <c r="B21" t="s">
        <v>48</v>
      </c>
    </row>
    <row r="22" spans="1:2" ht="14.95" x14ac:dyDescent="0.25">
      <c r="A22" s="209"/>
      <c r="B22" t="s">
        <v>46</v>
      </c>
    </row>
    <row r="23" spans="1:2" ht="14.95" x14ac:dyDescent="0.25">
      <c r="A23" s="210"/>
      <c r="B23" t="s">
        <v>47</v>
      </c>
    </row>
    <row r="24" spans="1:2" x14ac:dyDescent="0.25">
      <c r="A24" s="18" t="s">
        <v>28</v>
      </c>
    </row>
    <row r="25" spans="1:2" ht="14.95" x14ac:dyDescent="0.25"/>
    <row r="26" spans="1:2" ht="14.95" x14ac:dyDescent="0.25"/>
  </sheetData>
  <mergeCells count="10">
    <mergeCell ref="C13:E13"/>
    <mergeCell ref="C14:E14"/>
    <mergeCell ref="C15:E15"/>
    <mergeCell ref="C16:E16"/>
    <mergeCell ref="J1:M1"/>
    <mergeCell ref="N1:O1"/>
    <mergeCell ref="P1:R1"/>
    <mergeCell ref="A1:C1"/>
    <mergeCell ref="E1:G1"/>
    <mergeCell ref="H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Results</vt:lpstr>
      <vt:lpstr>6N Tab</vt:lpstr>
      <vt:lpstr>6N Res</vt:lpstr>
      <vt:lpstr>6N Cds</vt:lpstr>
      <vt:lpstr>ARG</vt:lpstr>
      <vt:lpstr>AUS</vt:lpstr>
      <vt:lpstr>BIL</vt:lpstr>
      <vt:lpstr>CAN</vt:lpstr>
      <vt:lpstr>ENG</vt:lpstr>
      <vt:lpstr>FJI</vt:lpstr>
      <vt:lpstr>FRA</vt:lpstr>
      <vt:lpstr>GEO</vt:lpstr>
      <vt:lpstr>IRE</vt:lpstr>
      <vt:lpstr>ITA</vt:lpstr>
      <vt:lpstr>JPN</vt:lpstr>
      <vt:lpstr>NAM</vt:lpstr>
      <vt:lpstr>NZL</vt:lpstr>
      <vt:lpstr>ROM</vt:lpstr>
      <vt:lpstr>SAM</vt:lpstr>
      <vt:lpstr>SCO</vt:lpstr>
      <vt:lpstr>RSA</vt:lpstr>
      <vt:lpstr>TGA</vt:lpstr>
      <vt:lpstr>USA</vt:lpstr>
      <vt:lpstr>URU</vt:lpstr>
      <vt:lpstr>WAL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dc:creator>
  <cp:lastModifiedBy>Ade Hill</cp:lastModifiedBy>
  <cp:lastPrinted>2014-11-10T19:20:47Z</cp:lastPrinted>
  <dcterms:created xsi:type="dcterms:W3CDTF">2013-06-01T17:42:48Z</dcterms:created>
  <dcterms:modified xsi:type="dcterms:W3CDTF">2023-09-14T10:44:01Z</dcterms:modified>
</cp:coreProperties>
</file>